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480" yWindow="90" windowWidth="15600" windowHeight="9240"/>
  </bookViews>
  <sheets>
    <sheet name="Chung" sheetId="1" r:id="rId1"/>
    <sheet name="PL1-CSDL chuyên ngành" sheetId="2" r:id="rId2"/>
    <sheet name="PL2-Triển khai PM" sheetId="3" r:id="rId3"/>
    <sheet name="PL3-PMNM" sheetId="4" r:id="rId4"/>
  </sheets>
  <definedNames>
    <definedName name="_xlnm.Print_Area" localSheetId="0">Chung!$A$2:$J$230</definedName>
  </definedNames>
  <calcPr calcId="125725"/>
</workbook>
</file>

<file path=xl/calcChain.xml><?xml version="1.0" encoding="utf-8"?>
<calcChain xmlns="http://schemas.openxmlformats.org/spreadsheetml/2006/main">
  <c r="H190" i="1"/>
  <c r="H151"/>
  <c r="H150"/>
  <c r="H90"/>
  <c r="H89"/>
  <c r="H199" l="1"/>
  <c r="H198"/>
  <c r="H197"/>
  <c r="H196"/>
  <c r="H195"/>
  <c r="H194"/>
  <c r="H192"/>
  <c r="H55" l="1"/>
  <c r="H54"/>
  <c r="H53"/>
  <c r="H52"/>
  <c r="H51"/>
  <c r="H50"/>
  <c r="H49"/>
  <c r="H48"/>
  <c r="H47"/>
  <c r="H46"/>
  <c r="H45"/>
  <c r="H44"/>
  <c r="H65"/>
  <c r="H211"/>
  <c r="H210"/>
  <c r="H209"/>
  <c r="H208"/>
  <c r="H201"/>
  <c r="H200"/>
  <c r="H202"/>
  <c r="H204"/>
  <c r="H203"/>
  <c r="H191"/>
  <c r="H170"/>
  <c r="H169"/>
  <c r="H184"/>
  <c r="H183"/>
  <c r="H182"/>
  <c r="H181"/>
  <c r="H180"/>
  <c r="H179"/>
  <c r="H177"/>
  <c r="H176"/>
  <c r="H175"/>
  <c r="H174"/>
  <c r="H173"/>
  <c r="H172"/>
  <c r="H189"/>
  <c r="H167"/>
  <c r="H165" l="1"/>
  <c r="H162"/>
  <c r="H161"/>
  <c r="H158"/>
  <c r="H157"/>
  <c r="H155"/>
  <c r="H154"/>
  <c r="H115"/>
  <c r="H114"/>
  <c r="H102"/>
  <c r="H101"/>
  <c r="H68"/>
  <c r="H67"/>
  <c r="H66"/>
  <c r="H87"/>
  <c r="H80"/>
  <c r="H79"/>
  <c r="H73"/>
  <c r="H72"/>
  <c r="H71"/>
  <c r="H61"/>
  <c r="H60"/>
  <c r="H59"/>
  <c r="H58"/>
  <c r="H39" l="1"/>
  <c r="H166"/>
  <c r="H160"/>
  <c r="H159"/>
  <c r="H156"/>
  <c r="H153"/>
  <c r="H147"/>
  <c r="H146"/>
  <c r="H145"/>
  <c r="H144"/>
  <c r="H142"/>
  <c r="H141"/>
  <c r="H140"/>
  <c r="H139"/>
  <c r="H138"/>
  <c r="H137"/>
  <c r="H134"/>
  <c r="H133"/>
  <c r="H132"/>
  <c r="H131"/>
  <c r="H128"/>
  <c r="H127"/>
  <c r="H126"/>
  <c r="H125"/>
  <c r="H124"/>
  <c r="H119"/>
  <c r="H118"/>
  <c r="H117"/>
  <c r="H116"/>
  <c r="H113"/>
  <c r="H112"/>
  <c r="H111"/>
  <c r="H110"/>
  <c r="H109"/>
  <c r="H108"/>
  <c r="H105"/>
  <c r="H104"/>
  <c r="H103"/>
  <c r="H100"/>
  <c r="H99"/>
  <c r="H98"/>
  <c r="H97"/>
  <c r="H96"/>
  <c r="H95"/>
  <c r="H86"/>
  <c r="H85"/>
  <c r="H84"/>
  <c r="H83"/>
  <c r="H82"/>
  <c r="H78"/>
  <c r="H77"/>
  <c r="H76"/>
  <c r="H75"/>
  <c r="H74"/>
  <c r="H63"/>
  <c r="H62"/>
  <c r="H64"/>
  <c r="H57"/>
  <c r="H41"/>
  <c r="H33"/>
  <c r="H32"/>
  <c r="H38"/>
  <c r="H37"/>
  <c r="H36"/>
  <c r="H35"/>
  <c r="H34"/>
  <c r="H29"/>
  <c r="H31"/>
  <c r="H30"/>
  <c r="H28"/>
  <c r="H24"/>
  <c r="H23"/>
  <c r="H22"/>
  <c r="H21"/>
  <c r="H19"/>
</calcChain>
</file>

<file path=xl/sharedStrings.xml><?xml version="1.0" encoding="utf-8"?>
<sst xmlns="http://schemas.openxmlformats.org/spreadsheetml/2006/main" count="582" uniqueCount="241">
  <si>
    <t>A.</t>
  </si>
  <si>
    <t>THÔNG TIN CHUNG</t>
  </si>
  <si>
    <t>Địa chỉ</t>
  </si>
  <si>
    <t>Điện thoại</t>
  </si>
  <si>
    <t>Fax</t>
  </si>
  <si>
    <t>Email</t>
  </si>
  <si>
    <t>STT</t>
  </si>
  <si>
    <t>Chỉ tiêu</t>
  </si>
  <si>
    <t>Đơn vị tính</t>
  </si>
  <si>
    <t>Năm 2018</t>
  </si>
  <si>
    <t>Giải thích biến động</t>
  </si>
  <si>
    <t xml:space="preserve">Đơn vị </t>
  </si>
  <si>
    <t>Đơn vị</t>
  </si>
  <si>
    <t>Người</t>
  </si>
  <si>
    <t>Thủ tục</t>
  </si>
  <si>
    <t>B.</t>
  </si>
  <si>
    <t>HẠ TẦNG KỸ THUẬT CNTT</t>
  </si>
  <si>
    <t>Máy</t>
  </si>
  <si>
    <t>1.1</t>
  </si>
  <si>
    <t>Máy tính để bàn</t>
  </si>
  <si>
    <t>1.2</t>
  </si>
  <si>
    <t>Máy tính xách tay</t>
  </si>
  <si>
    <t>1.3</t>
  </si>
  <si>
    <t>Máy chủ</t>
  </si>
  <si>
    <t>Kbps</t>
  </si>
  <si>
    <t>Leased Line</t>
  </si>
  <si>
    <t>FTTH</t>
  </si>
  <si>
    <t>Băng rộng khác</t>
  </si>
  <si>
    <t>Triển khai hệ thống an toàn thông tin, an toàn dữ liệu</t>
  </si>
  <si>
    <t>6.1</t>
  </si>
  <si>
    <t>Tổng số máy tính có cài đặt các phần mềm diệt và phòng chống virus</t>
  </si>
  <si>
    <t>Máy tính</t>
  </si>
  <si>
    <t>Triển khai giải pháp an toàn thông tin</t>
  </si>
  <si>
    <t>•</t>
  </si>
  <si>
    <t>Có/Không</t>
  </si>
  <si>
    <t>Hệ thống cảnh báo truy nhập trái phép</t>
  </si>
  <si>
    <t>Giải pháp khác (Ghi rõ tên giải pháp)</t>
  </si>
  <si>
    <t>Triển khai giải pháp an toàn dữ liệu</t>
  </si>
  <si>
    <t>6.3.1</t>
  </si>
  <si>
    <t>Băng từ</t>
  </si>
  <si>
    <t>Tủ đĩa</t>
  </si>
  <si>
    <t>SAN</t>
  </si>
  <si>
    <t>NAS</t>
  </si>
  <si>
    <t>DAS</t>
  </si>
  <si>
    <t>6.3.2</t>
  </si>
  <si>
    <t>VND</t>
  </si>
  <si>
    <t>C.</t>
  </si>
  <si>
    <t>HẠ TẦNG NHÂN LỰC CNTT</t>
  </si>
  <si>
    <t>Tổng số cán bộ chuyên trách về CNTT có trình độ đại học trở lên</t>
  </si>
  <si>
    <t>ỨNG DỤNG CNTT</t>
  </si>
  <si>
    <t>Quản lý văn bản và điều hành trên môi trường mạng</t>
  </si>
  <si>
    <t>Quản lý nhân sự</t>
  </si>
  <si>
    <t>Quản lý đề tài khoa học</t>
  </si>
  <si>
    <t>Quản lý tài chính - kế toán</t>
  </si>
  <si>
    <t>Quản lý thanh tra</t>
  </si>
  <si>
    <t xml:space="preserve">Quản lý chuyên ngành </t>
  </si>
  <si>
    <t>Thư điện tử nội bộ</t>
  </si>
  <si>
    <t>Hệ thống phòng chống virus máy tính và thư rác (spam)</t>
  </si>
  <si>
    <t>Ứng dụng chữ ký số</t>
  </si>
  <si>
    <t>Ứng dụng khác (Liệt kê chi tiết)</t>
  </si>
  <si>
    <t>Nội bộ</t>
  </si>
  <si>
    <t>Giấy mời họp</t>
  </si>
  <si>
    <t>Tài liệu phục vụ cuộc họp</t>
  </si>
  <si>
    <t>Văn bản để biết, để báo cáo</t>
  </si>
  <si>
    <t>Thông báo chung của cơ quan</t>
  </si>
  <si>
    <t>Các tài liệu cần trao đổi trong quá trình xử lý công việc</t>
  </si>
  <si>
    <t>Các hoạt động nội bộ khác (ghi cụ thể)</t>
  </si>
  <si>
    <t>Với cơ quan, tổ chức, cá nhân bên ngoài</t>
  </si>
  <si>
    <t>Văn bản hành chính</t>
  </si>
  <si>
    <t>Hồ sơ công việc</t>
  </si>
  <si>
    <t>Gửi bản điện tử kèm theo văn bản giấy cho Chính phủ</t>
  </si>
  <si>
    <t>Gửi bản điện tử kèm theo văn bản giấy cho UBND các cấp</t>
  </si>
  <si>
    <t>Dịch vụ</t>
  </si>
  <si>
    <t>Trong đó:</t>
  </si>
  <si>
    <t>Tổng số dịch vụ công trực tuyến mức độ 4</t>
  </si>
  <si>
    <t>Tổng số dịch vụ công trực tuyến mức độ 3</t>
  </si>
  <si>
    <t>9.1</t>
  </si>
  <si>
    <t>9.2</t>
  </si>
  <si>
    <t>Phần mềm 
nguồn đóng</t>
  </si>
  <si>
    <t>Phần mềm 
nguồn mở</t>
  </si>
  <si>
    <t>THÔNG TIN NGƯỜI ĐIỀN PHIẾU</t>
  </si>
  <si>
    <t>Họ và tên</t>
  </si>
  <si>
    <t>Bộ phận công tác</t>
  </si>
  <si>
    <t>Chức vụ</t>
  </si>
  <si>
    <t>Điện thoại cố định</t>
  </si>
  <si>
    <t>Di động</t>
  </si>
  <si>
    <t>,ngày        tháng     năm  2019</t>
  </si>
  <si>
    <t>BỘ TÀI CHÍNH</t>
  </si>
  <si>
    <t>CỤC TIN HỌC VÀ THỐNG KÊ TÀI CHÍNH</t>
  </si>
  <si>
    <t>PHIẾU THU THẬP SỐ LIỆU VỀ MỨC ĐỘ SẴN SÀNG ỨNG DỤNG CNTT-TT CỦA NGÀNH TÀI CHÍNH</t>
  </si>
  <si>
    <t>ICT INDEX in FINANCE - NĂM 2019</t>
  </si>
  <si>
    <t xml:space="preserve">E-mail của đơn vị hoặc lãnh đạo phụ trách công nghệ thông tin (CNTT): </t>
  </si>
  <si>
    <t xml:space="preserve">Tên đơn vị/bộ phận chuyên trách CNTT: </t>
  </si>
  <si>
    <t>5.1</t>
  </si>
  <si>
    <t>5.2</t>
  </si>
  <si>
    <t>ADSL</t>
  </si>
  <si>
    <t>SDSL</t>
  </si>
  <si>
    <t>Tường lửa mạng</t>
  </si>
  <si>
    <t>Cập nhật bản vá HĐH Windows</t>
  </si>
  <si>
    <t>Cập nhật bản vá HĐH không phải windows</t>
  </si>
  <si>
    <t>Hệ thống phòng diệt virus mức mạng</t>
  </si>
  <si>
    <t>Hệ thống lọc thư rác</t>
  </si>
  <si>
    <t>Hệ thống phát hiện và phóng chống tấn công (IDS/IPS, TDA)</t>
  </si>
  <si>
    <t>Hệ thống dò quét lỗ hổng mức mạng và hệ điều hành</t>
  </si>
  <si>
    <t>….</t>
  </si>
  <si>
    <t>Quản lý sao lưu tập trung</t>
  </si>
  <si>
    <t>Mã hóa dữ liệu sao lưu</t>
  </si>
  <si>
    <t>Sao lưu tại vị trí khác CSDL tác nghiệp (production)</t>
  </si>
  <si>
    <t>Công cụ, phần mềm sao lưu dữ liệu</t>
  </si>
  <si>
    <t>Quản lý giá</t>
  </si>
  <si>
    <t>Quản lý tài sản nhà nước</t>
  </si>
  <si>
    <t>TT</t>
  </si>
  <si>
    <t xml:space="preserve">Tên cơ sở dữ liệu </t>
  </si>
  <si>
    <t>Ghi chú</t>
  </si>
  <si>
    <t>I</t>
  </si>
  <si>
    <t>CSDL đang chuẩn bị</t>
  </si>
  <si>
    <t>…..</t>
  </si>
  <si>
    <t>II</t>
  </si>
  <si>
    <t>CSDL đang xây dựng</t>
  </si>
  <si>
    <t>III</t>
  </si>
  <si>
    <t>CSDL đã đưa vào sử dụng</t>
  </si>
  <si>
    <t>Lĩnh vực ứng dụng</t>
  </si>
  <si>
    <t>Số đơn vị đã triển khai</t>
  </si>
  <si>
    <t>4.1</t>
  </si>
  <si>
    <t>4.1.1</t>
  </si>
  <si>
    <t>4.1.2</t>
  </si>
  <si>
    <t>4.2</t>
  </si>
  <si>
    <t>4.2.1</t>
  </si>
  <si>
    <t>4.2.2</t>
  </si>
  <si>
    <t>Tên phần mềm</t>
  </si>
  <si>
    <t>(bao gồm cả phần mềm dùng chung và phần mềm triển khai riêng tại đơn vị)</t>
  </si>
  <si>
    <t>Tổng số hồ sơ xử lý thông qua DVCTT mức độ 4</t>
  </si>
  <si>
    <t>Tổng số hồ sơ xử lý thông qua DVCTT mức độ 3</t>
  </si>
  <si>
    <t>Tổng số dịch vụ công trực tuyến mức độ 2 (không bao gồm các mức cao hơn)</t>
  </si>
  <si>
    <t>Tổng số dịch vụ công trực tuyến mức độ 1 (không bao gồm các mức cao hơn)</t>
  </si>
  <si>
    <t xml:space="preserve">Tổng kinh phí xây dựng, phát triển và nâng cấp Website hoặc Cổng thông tin điện tử </t>
  </si>
  <si>
    <t>Công nghệ xây dựng cổng/trang thông tin điện tử (đánh dấu X vào 1 trong 2 ô)</t>
  </si>
  <si>
    <t>9.3</t>
  </si>
  <si>
    <t>9.4</t>
  </si>
  <si>
    <t>Tần suất cập nhật (Hàng giờ; Hàng ngày; Hàng tuần; Hàng tháng; Không thường xuyên)</t>
  </si>
  <si>
    <t xml:space="preserve">Tỷ lệ máy trạm cài đặt phần mềm văn phòng OpenOffice: </t>
  </si>
  <si>
    <t>%</t>
  </si>
  <si>
    <t xml:space="preserve">Tỷ lệ máy trạm cài đặt phần mềm thư điện tử ThunderBird: </t>
  </si>
  <si>
    <t xml:space="preserve">Tỷ lệ máy trạm cài đặt phần mềm trình duyệt web FireFox: </t>
  </si>
  <si>
    <t>Tỷ lệ máy trạm cài đặt phần mềm bộ gõ tiếng Việt Unikey:</t>
  </si>
  <si>
    <t>Tỷ lệ máy trạm cài đặt hệ điều hành PMNM:</t>
  </si>
  <si>
    <t>Tỷ lệ máy chủ cài đặt hệ điều hành PMNM:</t>
  </si>
  <si>
    <t>Triển khai ứng dụng phần mềm nguồn mở</t>
  </si>
  <si>
    <t>Đã triển khai</t>
  </si>
  <si>
    <t xml:space="preserve">Có chính sách khuyến khích ứng dụng phần mềm nguồn mở </t>
  </si>
  <si>
    <t>10.3</t>
  </si>
  <si>
    <t>10.1</t>
  </si>
  <si>
    <t>10.2</t>
  </si>
  <si>
    <t>Tên phần mềm nguồn mở</t>
  </si>
  <si>
    <t>PHỤ LỤC 3 - DANH SÁCH CÁC PHẦN MỀM NGUỒN MỞ TỰ PHÁT TRIỂN</t>
  </si>
  <si>
    <t>PHỤ LỤC 2 - DANH SÁCH CÁC PHẦN MỀM ĐÃ TRIỂN KHAI</t>
  </si>
  <si>
    <t>PHỤ LỤC 1 - DANH SÁCH CƠ SỞ DỮ LIỆU CỦA ĐƠN VỊ</t>
  </si>
  <si>
    <t>D.</t>
  </si>
  <si>
    <t>Tổng số cán bộ CNTT chuyên trách có chứng chỉ quốc tế</t>
  </si>
  <si>
    <t>Lĩnh vực quản trị mạng</t>
  </si>
  <si>
    <t>Lĩnh vực quản trị cơ sở dữ liệu</t>
  </si>
  <si>
    <t>Lĩnh vực phát triển ứng dụng</t>
  </si>
  <si>
    <t>Lĩnh vực quản lý dự án</t>
  </si>
  <si>
    <t>Lĩnh vực an toàn bảo mật thông tin (SCNP, CompTIA Security+, CEH, CISSP, ENSA/ECSA, CCSA/CCSP, bảo mật cơ sở dữ liệu, bảo mật ứng dụng)</t>
  </si>
  <si>
    <t>Lĩnh vực khác (liệt kê chi tiết)</t>
  </si>
  <si>
    <t>Lượt</t>
  </si>
  <si>
    <t>E.</t>
  </si>
  <si>
    <t xml:space="preserve">ĐẦU TƯ CHO CNTT </t>
  </si>
  <si>
    <t>Tổng đầu tư cho hạ tầng kỹ thuật trong năm</t>
  </si>
  <si>
    <t>Tổng đầu tư cho hạ tầng an toàn thông tin trong năm</t>
  </si>
  <si>
    <t>Lãnh đạo đơn vị</t>
  </si>
  <si>
    <t>Tổng số đơn vị trực thuộc đã triển khai các ứng dụng cơ bản</t>
  </si>
  <si>
    <t>6.2.2</t>
  </si>
  <si>
    <t>6.3</t>
  </si>
  <si>
    <t>Tổng số máy tính (đang sử dụng, không tính máy lưu kho chờ thanh lý)</t>
  </si>
  <si>
    <t>4.3</t>
  </si>
  <si>
    <t>4.4</t>
  </si>
  <si>
    <t>4.5</t>
  </si>
  <si>
    <t>5.2.1</t>
  </si>
  <si>
    <t>Hệ thống phòng diệt virus cho hệ điều hành Windows</t>
  </si>
  <si>
    <t>Phần mềm bảo mật/diệt virus</t>
  </si>
  <si>
    <t>Tổng số đơn vị trực thuộc đã triển khai văn bản điện tử</t>
  </si>
  <si>
    <t>Tên Cục:</t>
  </si>
  <si>
    <t>Tổng số đơn vị trực thuộc kết nối với mạng diện rộng của  Cục (nếu có)</t>
  </si>
  <si>
    <t>Tổng số đơn vị trực thuộc kết nối với mạng chuyên dùng của Chính phủ (CPNet) (nếu có)</t>
  </si>
  <si>
    <t>Các giải pháp an toàn thông tin tại Cục</t>
  </si>
  <si>
    <t>Triển khai giải pháp an toàn thông tin tại các đơn vị trực thuộc Cục</t>
  </si>
  <si>
    <t>Các giải pháp an toàn dữ liệu tại Cục</t>
  </si>
  <si>
    <t>Các đơn vị triển khai giải pháp an toàn dữ liệu trực thuộc Cục</t>
  </si>
  <si>
    <t>Các ứng dụng cơ bản đã triển khai tại Cục</t>
  </si>
  <si>
    <t>Sử dụng văn bản điện tử trong hoạt động của Cục và các đơn vị trực thuộc</t>
  </si>
  <si>
    <t>Các loại văn bản điện tử đã triển khai tại Cục</t>
  </si>
  <si>
    <t>Dịch vụ công trực tuyến (DVCTT)</t>
  </si>
  <si>
    <t>6.2</t>
  </si>
  <si>
    <t>6.2.1</t>
  </si>
  <si>
    <t>6.2.1.1</t>
  </si>
  <si>
    <t>6.2.1.2</t>
  </si>
  <si>
    <t>6.2.2.1</t>
  </si>
  <si>
    <t>6.2.2.2</t>
  </si>
  <si>
    <t>6.2.3</t>
  </si>
  <si>
    <t>6.2.4</t>
  </si>
  <si>
    <t xml:space="preserve">Tổng số cán bộ, công chức, viên chức được cấp tài khoản thư điện tử chính thức của Cục </t>
  </si>
  <si>
    <t>Tổng số cán bộ, công chức, viên chức sử dụng thư điện tử trong công việc</t>
  </si>
  <si>
    <t>Cổng/Trang thông tin điện tử chính thức của Cục</t>
  </si>
  <si>
    <t>Địa chỉ cổng/Trang thông tin điện tử chính thức của Cục</t>
  </si>
  <si>
    <t>Tại  Cục</t>
  </si>
  <si>
    <t>Tại đơn vị chuyên trách CNTT của Cục</t>
  </si>
  <si>
    <t>Tổng số lượt cán bộ chuyên trách CNTT được đào tạo về CNTT trong năm</t>
  </si>
  <si>
    <t>Tổng số lượt cán bộ chuyên trách CNTT tại Cục và các đơn vị trực thuôc tham gia các khóa đào tạo chuyên sâu về an toàn bảo mật thông tin trong năm</t>
  </si>
  <si>
    <t>Tổng số lượt cán bộ, công chức, viên chức nghiệp vụ tại Cục và các đơn vị trực thuộc Cục được đào tạo cơ bản về an toàn bảo mật thông tin trong năm</t>
  </si>
  <si>
    <t>Tổng số lượt cán bộ chuyên trách CNTT được tập huấn, hướng dẫn sử dụng các phần mềm nguồn mở thông dụng (OpenOffice, Mozilla ThunderBird, Mozilla FireFox và Unikey) trong năm:</t>
  </si>
  <si>
    <t>Tổng đầu tư cho đào tạo CNTT trong năm</t>
  </si>
  <si>
    <t>Tổng đầu tư cho ứng dụng CNTT trong năm</t>
  </si>
  <si>
    <t>Số Tài khoản</t>
  </si>
  <si>
    <t>Mở tại ngân hàng</t>
  </si>
  <si>
    <t>MẪU SỐ 2</t>
  </si>
  <si>
    <t>(Chỉ áp dụng đối với cục thuế, cục hải quan, sở tài chính, KBNN địa phương, cục dự trữ  cấp tỉnh/thành phố)</t>
  </si>
  <si>
    <t>Năm 2019</t>
  </si>
  <si>
    <t>Chỉ tiêu thêm mới</t>
  </si>
  <si>
    <t>Tổng số DVCTT mức độ 4 có phát sinh hồ sơ trực tuyến</t>
  </si>
  <si>
    <t>Tổng số DVCTT mức độ 3 có phát sinh hồ sơ trực tuyến</t>
  </si>
  <si>
    <t>Ghi chú: Cột “Tên cơ sở dữ liệu” ghi một trong các nội dung sau: Đang chuẩn bị; Đang xây dựng; Đã đưa vào sử dụng.</t>
  </si>
  <si>
    <r>
      <rPr>
        <b/>
        <u/>
        <sz val="12"/>
        <color theme="1"/>
        <rFont val="Cambria"/>
        <family val="1"/>
        <scheme val="major"/>
      </rPr>
      <t>Hướng dẫn chung:</t>
    </r>
    <r>
      <rPr>
        <sz val="12"/>
        <color theme="1"/>
        <rFont val="Cambria"/>
        <family val="1"/>
        <charset val="163"/>
        <scheme val="major"/>
      </rPr>
      <t xml:space="preserve">
</t>
    </r>
    <r>
      <rPr>
        <i/>
        <sz val="12"/>
        <color theme="1"/>
        <rFont val="Cambria"/>
        <family val="1"/>
        <scheme val="major"/>
      </rPr>
      <t xml:space="preserve">- Bên dưới phần lớn các mục tin đều có phần giải thích khái niệm hoặc hướng dẫn cách thu thập, điền số liệu… Đề nghị đọc kỹ phần này trước khi thực hiện điền số liệu cho mục tin.
- Trong phiếu điều tra này, cơ quan Bộ Tài chính, các Tổng cục, Kho bạc Nhà nước tại Trung ương, Ủy ban Chứng khoán Nhà nước thuộc Bộ Tài chính đều được gọi chung là Đơn vị.
- Với các số liệu thống kê từ các công bố của các cơ quan quản lý nhà nước như: báo cáo thống kê, kết quả điều tra… cần ghi rõ nguồn cung cấp.
- Những trường hợp không có số liệu chính xác, có thể sử dụng số ước tính gần đúng nhất có thể.  Trường hợp không thể ước tính hoặc thu thập được số liệu thì ghi “không có số liệu”.
- Phạm vi điều tra: Các đơn vị tham mưu và các đơn vị chức năng thực thuộc đơn vị (văn phòng các tổng cục, cục, vụ, thanh tra, cơ quan đại diện của đơn vị tại địa phương và nước ngoài); các đơn vị sự nghiệp và tổ chức tài chính trực thuộc đơn vị được liệt kê trong các Nghị định, Quyết định về cơ cấu tổ chức của đơn vị (các viện nghiên cứu, trung tâm tin học hoặc thông tin…), không bao gồm các báo, tạp chí, cơ sở đào tạo, doanh nghiệp.
- Thời điểm và số liệu thống kê: 
+ Tại cột năm 2018: Lấy số liệu tính đến thời điểm cuối cùng ngày 31/12/2017. Nếu số liệu không có chú thích gì về thời điểm điều tra thì lấy số liệu đến thời điểm cuối cùng ngày 31/12/2017.
+ Tại cột năm 2019: Lấy số liệu tính đến thời điểm cuối cùng ngày 31/12/2018. Nếu số liệu không có chú thích gì về thời điểm điều tra thì lấy số liệu đến thời điểm cuối cùng ngày 31/12/2018.
- Tại cột giải thích sự biến động: Khi số liệu có sự thay đổi lớn giữa các năm đề nghị giải thích lý do. Nếu phần giải thích của đơn vị không hợp lý, chúng tôi sẽ chủ động lấy số liệu của năm 2018 đưa vào tính toán. </t>
    </r>
  </si>
  <si>
    <r>
      <t xml:space="preserve">Tổng số đơn vị trực thuộc (hoặc đơn vị cấp dưới): 
</t>
    </r>
    <r>
      <rPr>
        <i/>
        <sz val="12"/>
        <color theme="1"/>
        <rFont val="Cambria"/>
        <family val="1"/>
        <charset val="163"/>
        <scheme val="major"/>
      </rPr>
      <t>Là  các phòng tham mưu, các phòng chức năng, đơn vị trực thuộc Cục, các đơn vị sự nghiệp và tổ chức tài chính trực thuộc Cục được liệt kê trong các Nghị định, Quyết định về cơ cấu tổ chức, không bao gồm các báo, tạp chí, cơ sở đào tạo, doanh nghiệp ... và chỉ điều tra ở cấp địa phương.</t>
    </r>
  </si>
  <si>
    <r>
      <t xml:space="preserve">Tổng số các cơ quan quản lý chuyên ngành ở các quận, huyện được phân cấp quản lý theo lĩnh vực của Cục: 
</t>
    </r>
    <r>
      <rPr>
        <i/>
        <sz val="12"/>
        <color theme="1"/>
        <rFont val="Cambria"/>
        <family val="1"/>
        <charset val="163"/>
        <scheme val="major"/>
      </rPr>
      <t xml:space="preserve">Là tổng số các Chi cục hoặc đơn vị tương đương ở cấp quận, huyện được giao chức năng quản lý nhà nước của Cục. Ví  dụ: Đơn vị quản lý chuyên ngành của Cục Thuế tại quận, huyện là các Chi cục thuế </t>
    </r>
  </si>
  <si>
    <r>
      <t xml:space="preserve">Tổng số cán bộ công chức viên chức (CCVC) của Cục: 
</t>
    </r>
    <r>
      <rPr>
        <i/>
        <sz val="12"/>
        <color theme="1"/>
        <rFont val="Cambria"/>
        <family val="1"/>
        <charset val="163"/>
        <scheme val="major"/>
      </rPr>
      <t>Là tổng số cán bộ, công chức, viên chức trong biên chế; công chức, viên chức tập sự; cán bộ hợp đồng thực hiện chức trách, nhiệm vụ của công chức, viên chức của tất cả các đơn vị thuộc và trực thuộc Cục không bao gồm bảo vệ, lái xe, tạp vụ v.v</t>
    </r>
  </si>
  <si>
    <r>
      <t xml:space="preserve">Tổng số thủ tục hành chính (TTHC) còn hiệu lực của Cục </t>
    </r>
    <r>
      <rPr>
        <sz val="12"/>
        <color theme="1"/>
        <rFont val="Cambria"/>
        <family val="1"/>
        <charset val="163"/>
        <scheme val="major"/>
      </rPr>
      <t>(</t>
    </r>
    <r>
      <rPr>
        <i/>
        <sz val="12"/>
        <color theme="1"/>
        <rFont val="Cambria"/>
        <family val="1"/>
        <charset val="163"/>
        <scheme val="major"/>
      </rPr>
      <t>Chỉ các Cục có TTHC mới phải ghi</t>
    </r>
    <r>
      <rPr>
        <sz val="12"/>
        <color theme="1"/>
        <rFont val="Cambria"/>
        <family val="1"/>
        <charset val="163"/>
        <scheme val="major"/>
      </rPr>
      <t>)</t>
    </r>
    <r>
      <rPr>
        <b/>
        <sz val="12"/>
        <color theme="1"/>
        <rFont val="Cambria"/>
        <family val="1"/>
        <charset val="163"/>
        <scheme val="major"/>
      </rPr>
      <t xml:space="preserve">:
</t>
    </r>
    <r>
      <rPr>
        <i/>
        <sz val="12"/>
        <rFont val="Cambria"/>
        <family val="1"/>
        <charset val="163"/>
        <scheme val="major"/>
      </rPr>
      <t>Là tổng số TTHC còn hiệu lực, đã kê khai trong CSDL Quốc gia về TTHC, do Bộ Tài chính ban hành và thuộc quản lý của Cục. Số liệu điều tra từ các đơn vị thuộc Cục hoặc lấy từ Văn phòng, hoặc phòng kiểm soát TTHC của Cục. Số TTHC ở mục này bằng tổng số TTHC ở mục 10 và 11</t>
    </r>
  </si>
  <si>
    <r>
      <t xml:space="preserve">Tổng số thủ tục hành chính do các đơn vị thuộc và trực thuộc Cục thực hiện </t>
    </r>
    <r>
      <rPr>
        <sz val="12"/>
        <color theme="1"/>
        <rFont val="Cambria"/>
        <family val="1"/>
        <charset val="163"/>
        <scheme val="major"/>
      </rPr>
      <t>(</t>
    </r>
    <r>
      <rPr>
        <i/>
        <sz val="12"/>
        <color theme="1"/>
        <rFont val="Cambria"/>
        <family val="1"/>
        <charset val="163"/>
        <scheme val="major"/>
      </rPr>
      <t>Chỉ các Cục có TTHC mới phải ghi</t>
    </r>
    <r>
      <rPr>
        <sz val="12"/>
        <color theme="1"/>
        <rFont val="Cambria"/>
        <family val="1"/>
        <charset val="163"/>
        <scheme val="major"/>
      </rPr>
      <t>)</t>
    </r>
    <r>
      <rPr>
        <b/>
        <sz val="12"/>
        <color theme="1"/>
        <rFont val="Cambria"/>
        <family val="1"/>
        <charset val="163"/>
        <scheme val="major"/>
      </rPr>
      <t>:</t>
    </r>
    <r>
      <rPr>
        <sz val="12"/>
        <color theme="1"/>
        <rFont val="Cambria"/>
        <family val="1"/>
        <charset val="163"/>
        <scheme val="major"/>
      </rPr>
      <t xml:space="preserve">
</t>
    </r>
    <r>
      <rPr>
        <i/>
        <sz val="12"/>
        <color theme="1"/>
        <rFont val="Cambria"/>
        <family val="1"/>
        <charset val="163"/>
        <scheme val="major"/>
      </rPr>
      <t xml:space="preserve">Là những TTHC còn hiệu lực, đã kê khai trong CSDL Quốc gia về TTHC. </t>
    </r>
    <r>
      <rPr>
        <i/>
        <sz val="12"/>
        <rFont val="Cambria"/>
        <family val="1"/>
        <charset val="163"/>
        <scheme val="major"/>
      </rPr>
      <t>Là các TTHC do Bộ Tài chính ban hành và do các đơn vị thuộc và trực thuộc Cục thực hiện. Số liệu điều tra từ các đơn vị thuộc, trực thuộc Cục hoặc lấy từ Văn phòng, phòng kiểm soát TTHC của Cục.</t>
    </r>
  </si>
  <si>
    <r>
      <t xml:space="preserve">Tổng số thủ tục hành chính do các chủ thể khác thực hiện </t>
    </r>
    <r>
      <rPr>
        <i/>
        <sz val="12"/>
        <color theme="1"/>
        <rFont val="Cambria"/>
        <family val="1"/>
        <charset val="163"/>
        <scheme val="major"/>
      </rPr>
      <t>(Chỉ các Cục có TTHC mới phải ghi)</t>
    </r>
    <r>
      <rPr>
        <b/>
        <sz val="12"/>
        <color theme="1"/>
        <rFont val="Cambria"/>
        <family val="1"/>
        <charset val="163"/>
        <scheme val="major"/>
      </rPr>
      <t>:</t>
    </r>
    <r>
      <rPr>
        <sz val="12"/>
        <color theme="1"/>
        <rFont val="Cambria"/>
        <family val="1"/>
        <charset val="163"/>
        <scheme val="major"/>
      </rPr>
      <t xml:space="preserve">
</t>
    </r>
    <r>
      <rPr>
        <i/>
        <sz val="12"/>
        <color theme="1"/>
        <rFont val="Cambria"/>
        <family val="1"/>
        <charset val="163"/>
        <scheme val="major"/>
      </rPr>
      <t xml:space="preserve">Là những TTHC còn hiệu lực, đã kê khai trong CSDL Quốc gia về TTHC.
</t>
    </r>
    <r>
      <rPr>
        <i/>
        <sz val="12"/>
        <rFont val="Cambria"/>
        <family val="1"/>
        <charset val="163"/>
        <scheme val="major"/>
      </rPr>
      <t xml:space="preserve">Là các TTHC do Bộ Tài chính ban hành và do các sở, ban, ngành, chính quyền địa phương, doanh nghiệp, trường học...thực hiện. Số liệu điều tra từ các đơn vị thuộc, trực thuộc Cục hoặc lấy từ Văn phòng, phòng kiểm soát thủ tục hành chính của Cục.  </t>
    </r>
  </si>
  <si>
    <r>
      <t xml:space="preserve">Băng thông kết nối Internet theo từng loại kết nối (kbps): 
</t>
    </r>
    <r>
      <rPr>
        <i/>
        <sz val="12"/>
        <color theme="1"/>
        <rFont val="Cambria"/>
        <family val="1"/>
        <charset val="163"/>
        <scheme val="major"/>
      </rPr>
      <t>Khai đúng đơn vị tính là Kbps không khai Mbps</t>
    </r>
  </si>
  <si>
    <r>
      <t xml:space="preserve">Trung tâm dữ liệu của Cục  </t>
    </r>
    <r>
      <rPr>
        <sz val="12"/>
        <color theme="1"/>
        <rFont val="Times New Roman"/>
        <family val="1"/>
        <charset val="163"/>
      </rPr>
      <t>(đầu tư hay thuê đều tính là có)</t>
    </r>
  </si>
  <si>
    <r>
      <t xml:space="preserve">Hội nghị truyền hình của Cục </t>
    </r>
    <r>
      <rPr>
        <sz val="12"/>
        <color theme="1"/>
        <rFont val="Times New Roman"/>
        <family val="1"/>
        <charset val="163"/>
      </rPr>
      <t xml:space="preserve"> (đầu tư hay thuê đều tính là có)</t>
    </r>
  </si>
  <si>
    <r>
      <rPr>
        <b/>
        <i/>
        <sz val="12"/>
        <color theme="1"/>
        <rFont val="Times New Roman"/>
        <family val="1"/>
        <charset val="163"/>
      </rPr>
      <t>Tổng số dịch vụ hành chính công của Cục do các đơn vị trực thuộc Cục trực tiếp thực hiện (DVC cấp địa phương)</t>
    </r>
    <r>
      <rPr>
        <i/>
        <sz val="12"/>
        <color theme="1"/>
        <rFont val="Times New Roman"/>
        <family val="1"/>
        <charset val="163"/>
      </rPr>
      <t xml:space="preserve">
</t>
    </r>
    <r>
      <rPr>
        <i/>
        <sz val="12"/>
        <rFont val="Times New Roman"/>
        <family val="1"/>
        <charset val="163"/>
      </rPr>
      <t>Phải bằng số TTHC đã khai ở mục A.10</t>
    </r>
  </si>
  <si>
    <r>
      <rPr>
        <b/>
        <sz val="12"/>
        <color theme="1"/>
        <rFont val="Times New Roman"/>
        <family val="1"/>
        <charset val="163"/>
      </rPr>
      <t>Tổng số DVCTT của Cục ở tất cả các mức độ do các đơn vị trực thuộc Cục trực tiếp thực hiện (DVCTT cấp địa phương)</t>
    </r>
    <r>
      <rPr>
        <i/>
        <sz val="12"/>
        <color theme="1"/>
        <rFont val="Times New Roman"/>
        <family val="1"/>
        <charset val="163"/>
      </rPr>
      <t xml:space="preserve">
</t>
    </r>
    <r>
      <rPr>
        <i/>
        <sz val="12"/>
        <rFont val="Times New Roman"/>
        <family val="1"/>
        <charset val="163"/>
      </rPr>
      <t>Phải bằng số TTHC đã khai ở mục A.10 sau đó chia ra các mức tại các mục 6.2.1 đến 6.2.4</t>
    </r>
  </si>
  <si>
    <r>
      <t>Tổng số cán bộ chuyên trách về CNTT:</t>
    </r>
    <r>
      <rPr>
        <sz val="12"/>
        <color theme="1"/>
        <rFont val="Times New Roman"/>
        <family val="1"/>
        <charset val="163"/>
      </rPr>
      <t xml:space="preserve"> 
</t>
    </r>
    <r>
      <rPr>
        <i/>
        <sz val="12"/>
        <color theme="1"/>
        <rFont val="Times New Roman"/>
        <family val="1"/>
        <charset val="163"/>
      </rPr>
      <t>Là các cán bộ làm việc về CNTT tại Phòng chuyên trách CNTT, các phòng, ban khác và các đơn vị trực thuộc Cục (ví dụ các chi cục trực thuộc Cục)</t>
    </r>
  </si>
  <si>
    <r>
      <rPr>
        <b/>
        <sz val="12"/>
        <color theme="1"/>
        <rFont val="Times New Roman"/>
        <family val="1"/>
        <charset val="163"/>
      </rPr>
      <t xml:space="preserve">Tổng số cán bộ chuyên trách về an toàn thông tin: </t>
    </r>
    <r>
      <rPr>
        <sz val="12"/>
        <color theme="1"/>
        <rFont val="Times New Roman"/>
        <family val="1"/>
      </rPr>
      <t xml:space="preserve">
</t>
    </r>
    <r>
      <rPr>
        <i/>
        <sz val="12"/>
        <color theme="1"/>
        <rFont val="Times New Roman"/>
        <family val="1"/>
        <charset val="163"/>
      </rPr>
      <t>Là các cán bộ làm việc về ATTT tại Cục và các đơn vị trực thuộc Cục</t>
    </r>
  </si>
  <si>
    <r>
      <t xml:space="preserve">Tổng số lượt cán bộ, công chức, viên chức được tập huấn về an toàn thông tin: 
</t>
    </r>
    <r>
      <rPr>
        <i/>
        <sz val="12"/>
        <color theme="1"/>
        <rFont val="Times New Roman"/>
        <family val="1"/>
        <charset val="163"/>
      </rPr>
      <t xml:space="preserve">Là tổng số lượt cán bộ trong tất cả các đơn vị thuộc Tổng cục được đào tạo </t>
    </r>
  </si>
  <si>
    <r>
      <t xml:space="preserve">Người kê khai 
</t>
    </r>
    <r>
      <rPr>
        <i/>
        <sz val="12"/>
        <color theme="1"/>
        <rFont val="Cambria"/>
        <family val="1"/>
        <charset val="163"/>
        <scheme val="major"/>
      </rPr>
      <t>(Ký và ghi rõ họ tên)</t>
    </r>
    <r>
      <rPr>
        <b/>
        <sz val="12"/>
        <color theme="1"/>
        <rFont val="Cambria"/>
        <family val="1"/>
        <charset val="163"/>
        <scheme val="major"/>
      </rPr>
      <t xml:space="preserve">
</t>
    </r>
  </si>
  <si>
    <t>Các PMNM do đơn vị chuyên trách của Cục tự phát triển hoặc thuê phát triển và đã phát triển ứng dụng cho Cục và đơn vị trực thuộc (Khai vào Phụ lục 3 - PMNM)</t>
  </si>
  <si>
    <r>
      <t xml:space="preserve">Số lượng phần mềm triển khai tại Cục </t>
    </r>
    <r>
      <rPr>
        <b/>
        <i/>
        <sz val="12"/>
        <color theme="1"/>
        <rFont val="Times New Roman"/>
        <family val="1"/>
        <charset val="163"/>
      </rPr>
      <t>(Khai vào Phụ lục 2-Triển khai PM)</t>
    </r>
  </si>
  <si>
    <r>
      <t xml:space="preserve">Xây dựng cơ sở dữ liệu chuyên ngành </t>
    </r>
    <r>
      <rPr>
        <b/>
        <i/>
        <sz val="12"/>
        <color theme="1"/>
        <rFont val="Times New Roman"/>
        <family val="1"/>
        <charset val="163"/>
      </rPr>
      <t>(Khai vào Phụ lục 1-CSDL chuyên ngành)</t>
    </r>
  </si>
</sst>
</file>

<file path=xl/styles.xml><?xml version="1.0" encoding="utf-8"?>
<styleSheet xmlns="http://schemas.openxmlformats.org/spreadsheetml/2006/main">
  <numFmts count="1">
    <numFmt numFmtId="43" formatCode="_(* #,##0.00_);_(* \(#,##0.00\);_(* &quot;-&quot;??_);_(@_)"/>
  </numFmts>
  <fonts count="25">
    <font>
      <sz val="11"/>
      <color theme="1"/>
      <name val="Calibri"/>
      <family val="2"/>
      <scheme val="minor"/>
    </font>
    <font>
      <sz val="11"/>
      <color theme="1"/>
      <name val="Calibri"/>
      <family val="2"/>
      <scheme val="minor"/>
    </font>
    <font>
      <b/>
      <sz val="11"/>
      <color theme="1"/>
      <name val="Calibri"/>
      <family val="2"/>
      <scheme val="minor"/>
    </font>
    <font>
      <b/>
      <sz val="13"/>
      <color theme="1"/>
      <name val="Cambria"/>
      <family val="1"/>
      <charset val="163"/>
      <scheme val="major"/>
    </font>
    <font>
      <sz val="12"/>
      <color theme="1"/>
      <name val="Cambria"/>
      <family val="1"/>
      <charset val="163"/>
      <scheme val="major"/>
    </font>
    <font>
      <b/>
      <sz val="12"/>
      <color theme="1"/>
      <name val="Cambria"/>
      <family val="1"/>
      <charset val="163"/>
      <scheme val="major"/>
    </font>
    <font>
      <b/>
      <sz val="12"/>
      <color theme="1"/>
      <name val="Times New Roman"/>
      <family val="1"/>
    </font>
    <font>
      <b/>
      <sz val="12"/>
      <color theme="1"/>
      <name val="Times New Roman"/>
      <family val="1"/>
      <charset val="163"/>
    </font>
    <font>
      <sz val="12"/>
      <color theme="1"/>
      <name val="Times New Roman"/>
      <family val="1"/>
      <charset val="163"/>
    </font>
    <font>
      <i/>
      <sz val="12"/>
      <color theme="1"/>
      <name val="Times New Roman"/>
      <family val="1"/>
      <charset val="163"/>
    </font>
    <font>
      <i/>
      <sz val="11"/>
      <color theme="1"/>
      <name val="Calibri"/>
      <family val="2"/>
      <scheme val="minor"/>
    </font>
    <font>
      <sz val="12"/>
      <color theme="1"/>
      <name val="Calibri"/>
      <family val="2"/>
      <scheme val="minor"/>
    </font>
    <font>
      <sz val="12"/>
      <color theme="1"/>
      <name val="Cambria"/>
      <family val="1"/>
      <scheme val="major"/>
    </font>
    <font>
      <b/>
      <u/>
      <sz val="12"/>
      <color theme="1"/>
      <name val="Cambria"/>
      <family val="1"/>
      <scheme val="major"/>
    </font>
    <font>
      <i/>
      <sz val="12"/>
      <color theme="1"/>
      <name val="Cambria"/>
      <family val="1"/>
      <scheme val="major"/>
    </font>
    <font>
      <i/>
      <sz val="12"/>
      <color theme="1"/>
      <name val="Cambria"/>
      <family val="1"/>
      <charset val="163"/>
      <scheme val="major"/>
    </font>
    <font>
      <sz val="12"/>
      <color rgb="FFFF0000"/>
      <name val="Cambria"/>
      <family val="1"/>
      <charset val="163"/>
      <scheme val="major"/>
    </font>
    <font>
      <i/>
      <sz val="12"/>
      <name val="Cambria"/>
      <family val="1"/>
      <charset val="163"/>
      <scheme val="major"/>
    </font>
    <font>
      <b/>
      <i/>
      <sz val="12"/>
      <color theme="1"/>
      <name val="Cambria"/>
      <family val="1"/>
      <charset val="163"/>
      <scheme val="major"/>
    </font>
    <font>
      <b/>
      <i/>
      <sz val="12"/>
      <color theme="1"/>
      <name val="Times New Roman"/>
      <family val="1"/>
      <charset val="163"/>
    </font>
    <font>
      <i/>
      <sz val="12"/>
      <name val="Times New Roman"/>
      <family val="1"/>
      <charset val="163"/>
    </font>
    <font>
      <sz val="12"/>
      <color theme="1"/>
      <name val="Times New Roman"/>
      <family val="1"/>
    </font>
    <font>
      <sz val="12"/>
      <name val="Times New Roman"/>
      <family val="1"/>
    </font>
    <font>
      <b/>
      <i/>
      <sz val="12"/>
      <color theme="1"/>
      <name val="Times New Roman"/>
      <family val="1"/>
    </font>
    <font>
      <sz val="13"/>
      <color theme="1"/>
      <name val="Cambria"/>
      <family val="1"/>
      <charset val="163"/>
      <scheme val="major"/>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53">
    <xf numFmtId="0" fontId="0" fillId="0" borderId="0" xfId="0"/>
    <xf numFmtId="0" fontId="4" fillId="0" borderId="0" xfId="0" applyFont="1" applyAlignment="1">
      <alignment horizontal="center" vertical="center"/>
    </xf>
    <xf numFmtId="0" fontId="6" fillId="0" borderId="1" xfId="0" applyFont="1" applyBorder="1"/>
    <xf numFmtId="0" fontId="0" fillId="0" borderId="0" xfId="0" applyAlignment="1">
      <alignment vertical="center"/>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0" xfId="0" applyFont="1" applyBorder="1" applyAlignment="1">
      <alignment horizontal="center" vertical="center" wrapText="1"/>
    </xf>
    <xf numFmtId="0" fontId="8" fillId="0" borderId="0" xfId="0" applyFont="1" applyBorder="1" applyAlignment="1">
      <alignment horizontal="justify" vertical="center" wrapText="1"/>
    </xf>
    <xf numFmtId="0" fontId="9" fillId="0" borderId="0" xfId="0" applyFont="1" applyAlignment="1">
      <alignment horizontal="justify" vertical="center"/>
    </xf>
    <xf numFmtId="3" fontId="7" fillId="0" borderId="1" xfId="0" applyNumberFormat="1" applyFont="1" applyBorder="1" applyAlignment="1">
      <alignment horizontal="justify" vertical="center" wrapText="1"/>
    </xf>
    <xf numFmtId="3" fontId="8" fillId="0" borderId="1" xfId="0" applyNumberFormat="1" applyFont="1" applyBorder="1" applyAlignment="1">
      <alignment horizontal="justify" vertical="center" wrapText="1"/>
    </xf>
    <xf numFmtId="0" fontId="6" fillId="0" borderId="0" xfId="0" applyFont="1" applyAlignment="1">
      <alignment horizontal="center"/>
    </xf>
    <xf numFmtId="0" fontId="6" fillId="0" borderId="0" xfId="0" applyFont="1"/>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horizontal="right" vertical="center" wrapText="1"/>
      <protection locked="0"/>
    </xf>
    <xf numFmtId="0" fontId="3" fillId="2" borderId="0" xfId="0" applyFont="1" applyFill="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5" fillId="2" borderId="0" xfId="0" applyFont="1" applyFill="1" applyAlignment="1">
      <alignment horizontal="left" vertical="center"/>
    </xf>
    <xf numFmtId="0" fontId="4" fillId="0" borderId="0" xfId="0" applyFont="1" applyAlignment="1">
      <alignment vertical="center"/>
    </xf>
    <xf numFmtId="0" fontId="11" fillId="0" borderId="0" xfId="0" applyFont="1"/>
    <xf numFmtId="0" fontId="5" fillId="0" borderId="0" xfId="0" applyFont="1" applyAlignment="1" applyProtection="1">
      <alignment vertical="center" wrapText="1"/>
      <protection locked="0"/>
    </xf>
    <xf numFmtId="0" fontId="5"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0" fontId="4" fillId="0" borderId="0" xfId="0" applyFont="1" applyAlignment="1">
      <alignment vertical="center" wrapText="1"/>
    </xf>
    <xf numFmtId="0" fontId="5" fillId="2" borderId="1" xfId="0" applyFont="1" applyFill="1" applyBorder="1" applyAlignment="1">
      <alignment horizontal="center" vertical="center"/>
    </xf>
    <xf numFmtId="0" fontId="5" fillId="0" borderId="1" xfId="0" applyFont="1" applyBorder="1" applyAlignment="1">
      <alignment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0" borderId="1" xfId="0" applyFont="1" applyBorder="1" applyAlignment="1">
      <alignment horizontal="center" vertical="center"/>
    </xf>
    <xf numFmtId="3" fontId="4" fillId="0" borderId="1" xfId="0" applyNumberFormat="1" applyFont="1" applyBorder="1" applyAlignment="1">
      <alignment vertical="center"/>
    </xf>
    <xf numFmtId="0" fontId="4" fillId="0" borderId="1" xfId="0" applyFont="1" applyBorder="1" applyAlignment="1">
      <alignment vertical="center"/>
    </xf>
    <xf numFmtId="0" fontId="16" fillId="0" borderId="0" xfId="0" applyFont="1" applyAlignment="1">
      <alignment vertical="center"/>
    </xf>
    <xf numFmtId="0" fontId="5" fillId="2" borderId="0" xfId="0" applyFont="1" applyFill="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3" fontId="4" fillId="0" borderId="1" xfId="1" applyNumberFormat="1" applyFont="1" applyBorder="1" applyAlignment="1">
      <alignment vertical="center"/>
    </xf>
    <xf numFmtId="0" fontId="16" fillId="0" borderId="5" xfId="0" applyFont="1" applyBorder="1" applyAlignment="1">
      <alignment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18"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7" fillId="0" borderId="1" xfId="0" applyFont="1" applyBorder="1" applyAlignment="1">
      <alignment horizontal="left" vertical="center"/>
    </xf>
    <xf numFmtId="0" fontId="8" fillId="0" borderId="1" xfId="0" applyFont="1" applyBorder="1" applyAlignment="1">
      <alignment horizontal="left"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15"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8" fillId="0" borderId="0" xfId="0" applyFont="1" applyBorder="1" applyAlignment="1">
      <alignment horizontal="left" vertical="center" wrapText="1"/>
    </xf>
    <xf numFmtId="0" fontId="4" fillId="4" borderId="1" xfId="0" applyFont="1" applyFill="1" applyBorder="1" applyAlignment="1">
      <alignment horizontal="center" vertical="center"/>
    </xf>
    <xf numFmtId="0" fontId="4" fillId="0" borderId="1" xfId="0" applyFont="1" applyBorder="1" applyAlignment="1">
      <alignment vertical="center" wrapText="1"/>
    </xf>
    <xf numFmtId="0" fontId="4" fillId="4" borderId="1" xfId="0" applyFont="1" applyFill="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4" fillId="0" borderId="0" xfId="0" applyFont="1"/>
    <xf numFmtId="10" fontId="4" fillId="0" borderId="1" xfId="2" applyNumberFormat="1" applyFont="1" applyBorder="1" applyAlignment="1">
      <alignment vertical="center"/>
    </xf>
    <xf numFmtId="0" fontId="18" fillId="2" borderId="1" xfId="0" applyFont="1" applyFill="1" applyBorder="1" applyAlignment="1">
      <alignment horizontal="left" vertical="center"/>
    </xf>
    <xf numFmtId="0" fontId="4" fillId="2" borderId="0" xfId="0" applyFont="1" applyFill="1" applyAlignment="1">
      <alignment horizontal="left" vertical="center"/>
    </xf>
    <xf numFmtId="0" fontId="16" fillId="0" borderId="0" xfId="0" applyFont="1"/>
    <xf numFmtId="0" fontId="21" fillId="0" borderId="2" xfId="0" applyFont="1" applyBorder="1" applyAlignment="1">
      <alignment horizontal="left" vertical="center" wrapText="1"/>
    </xf>
    <xf numFmtId="0" fontId="7" fillId="0" borderId="4" xfId="0" applyFont="1" applyBorder="1" applyAlignment="1">
      <alignment horizontal="left" vertical="center" wrapText="1"/>
    </xf>
    <xf numFmtId="0" fontId="5" fillId="2" borderId="6" xfId="0" applyFont="1" applyFill="1" applyBorder="1" applyAlignment="1">
      <alignment horizontal="center" vertical="center"/>
    </xf>
    <xf numFmtId="3" fontId="4" fillId="0" borderId="6" xfId="0" applyNumberFormat="1" applyFont="1" applyBorder="1" applyAlignment="1">
      <alignment vertical="center"/>
    </xf>
    <xf numFmtId="0" fontId="4" fillId="0" borderId="6" xfId="0" applyFont="1" applyBorder="1" applyAlignment="1">
      <alignment vertical="center"/>
    </xf>
    <xf numFmtId="0" fontId="5" fillId="0" borderId="0" xfId="0" applyFont="1" applyAlignment="1">
      <alignment vertical="center"/>
    </xf>
    <xf numFmtId="0" fontId="24" fillId="0" borderId="0" xfId="0" applyFont="1" applyAlignment="1" applyProtection="1">
      <alignment horizontal="center" vertical="center"/>
      <protection locked="0"/>
    </xf>
    <xf numFmtId="0" fontId="24" fillId="0" borderId="0" xfId="0" applyFont="1" applyAlignment="1" applyProtection="1">
      <alignment vertical="center"/>
      <protection locked="0"/>
    </xf>
    <xf numFmtId="0" fontId="5"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8" fillId="0" borderId="1" xfId="0" applyFont="1" applyBorder="1" applyAlignment="1">
      <alignment horizontal="left" vertical="center" wrapText="1" indent="1"/>
    </xf>
    <xf numFmtId="0" fontId="7" fillId="0" borderId="0" xfId="0" applyFont="1" applyBorder="1" applyAlignment="1">
      <alignment horizontal="left" vertical="center" wrapText="1"/>
    </xf>
    <xf numFmtId="0" fontId="5" fillId="3" borderId="1" xfId="0" applyFont="1" applyFill="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8" fillId="0" borderId="0" xfId="0" applyFont="1" applyBorder="1" applyAlignment="1">
      <alignment horizontal="left" vertical="center" wrapText="1"/>
    </xf>
    <xf numFmtId="0" fontId="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8" fillId="0" borderId="7" xfId="0" applyFont="1" applyBorder="1" applyAlignment="1">
      <alignment horizontal="left" vertical="center" wrapText="1" indent="1"/>
    </xf>
    <xf numFmtId="0" fontId="8" fillId="0" borderId="0" xfId="0" applyFont="1" applyBorder="1" applyAlignment="1">
      <alignment horizontal="left" vertical="center" wrapText="1" indent="1"/>
    </xf>
    <xf numFmtId="49" fontId="4"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0" fontId="1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8" fillId="0" borderId="3" xfId="0" applyFont="1" applyBorder="1" applyAlignment="1">
      <alignment vertical="center" wrapText="1"/>
    </xf>
    <xf numFmtId="0" fontId="8" fillId="0" borderId="2" xfId="0" applyFont="1" applyBorder="1" applyAlignment="1">
      <alignment horizontal="left" vertical="center" wrapText="1"/>
    </xf>
    <xf numFmtId="0" fontId="21" fillId="0" borderId="4" xfId="0" applyFont="1" applyBorder="1" applyAlignment="1">
      <alignment horizontal="left" vertical="center" wrapText="1"/>
    </xf>
    <xf numFmtId="0" fontId="7" fillId="0" borderId="4" xfId="0" applyFont="1" applyBorder="1" applyAlignment="1">
      <alignment horizontal="left" vertical="center" wrapText="1"/>
    </xf>
    <xf numFmtId="0" fontId="21" fillId="0" borderId="2" xfId="0" applyFont="1" applyBorder="1" applyAlignment="1">
      <alignment horizontal="left" vertical="center" wrapText="1" indent="1"/>
    </xf>
    <xf numFmtId="0" fontId="21" fillId="0" borderId="4" xfId="0" applyFont="1" applyBorder="1" applyAlignment="1">
      <alignment horizontal="left" vertical="center" wrapText="1" indent="1"/>
    </xf>
    <xf numFmtId="0" fontId="8" fillId="0" borderId="10" xfId="0" applyFont="1" applyBorder="1" applyAlignment="1">
      <alignment horizontal="left" vertical="center" wrapText="1"/>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8" fillId="0" borderId="2" xfId="0" applyFont="1" applyBorder="1" applyAlignment="1">
      <alignment horizontal="left" vertical="center" wrapText="1" indent="1"/>
    </xf>
    <xf numFmtId="0" fontId="8" fillId="0" borderId="3" xfId="0" applyFont="1" applyBorder="1" applyAlignment="1">
      <alignment horizontal="left" vertical="center" wrapText="1" indent="1"/>
    </xf>
    <xf numFmtId="0" fontId="19" fillId="0" borderId="6" xfId="0" applyFont="1" applyBorder="1" applyAlignment="1">
      <alignment horizontal="left" vertical="center" wrapText="1"/>
    </xf>
    <xf numFmtId="0" fontId="19" fillId="0" borderId="1" xfId="0" applyFont="1" applyBorder="1" applyAlignment="1">
      <alignment horizontal="left" vertical="center" wrapText="1"/>
    </xf>
    <xf numFmtId="0" fontId="4" fillId="0" borderId="0" xfId="0" applyFont="1" applyAlignment="1">
      <alignment horizontal="center" vertical="center"/>
    </xf>
    <xf numFmtId="0" fontId="5" fillId="2" borderId="0" xfId="0" applyFont="1" applyFill="1" applyAlignment="1" applyProtection="1">
      <alignment horizontal="left" vertical="center" wrapText="1"/>
      <protection locked="0"/>
    </xf>
    <xf numFmtId="0" fontId="3" fillId="2" borderId="0" xfId="0" applyFont="1" applyFill="1" applyAlignment="1" applyProtection="1">
      <alignment horizontal="center" vertical="center" wrapText="1"/>
      <protection locked="0"/>
    </xf>
    <xf numFmtId="0" fontId="6" fillId="0" borderId="1" xfId="0" applyFont="1" applyBorder="1" applyAlignment="1">
      <alignment horizontal="left"/>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21" fillId="0" borderId="1" xfId="0" applyFont="1" applyBorder="1" applyAlignment="1">
      <alignment horizontal="left" vertical="center" wrapText="1" indent="1"/>
    </xf>
    <xf numFmtId="0" fontId="4" fillId="0" borderId="1" xfId="0" applyFont="1" applyBorder="1" applyAlignment="1">
      <alignment horizontal="center" vertical="center"/>
    </xf>
    <xf numFmtId="0" fontId="22" fillId="0" borderId="3"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4" xfId="0" applyFont="1" applyBorder="1" applyAlignment="1">
      <alignment horizontal="left" vertical="center" wrapText="1" indent="1"/>
    </xf>
    <xf numFmtId="0" fontId="15"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5" fillId="0" borderId="1" xfId="0" applyFont="1" applyBorder="1" applyAlignment="1">
      <alignment horizontal="left" vertical="center"/>
    </xf>
    <xf numFmtId="0" fontId="23"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xf>
    <xf numFmtId="0" fontId="4" fillId="0" borderId="1" xfId="0" applyFont="1" applyBorder="1" applyAlignment="1">
      <alignment horizontal="left" vertical="center" inden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1" xfId="0" applyFont="1" applyBorder="1" applyAlignment="1">
      <alignment vertical="center" wrapText="1"/>
    </xf>
    <xf numFmtId="0" fontId="5" fillId="0" borderId="3" xfId="0" applyFont="1" applyBorder="1" applyAlignment="1">
      <alignment horizontal="left" vertical="center" wrapText="1"/>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3" fillId="0" borderId="0" xfId="0" applyFont="1" applyAlignment="1" applyProtection="1">
      <alignment horizontal="center" vertical="center" wrapText="1"/>
      <protection locked="0"/>
    </xf>
    <xf numFmtId="0" fontId="12" fillId="0" borderId="0" xfId="0" applyFont="1" applyAlignment="1">
      <alignment horizontal="left" vertical="center" wrapText="1"/>
    </xf>
    <xf numFmtId="0" fontId="4" fillId="0" borderId="0" xfId="0" applyFont="1" applyAlignment="1">
      <alignment horizontal="left" vertical="center" wrapText="1"/>
    </xf>
    <xf numFmtId="0" fontId="5" fillId="0" borderId="1" xfId="0" applyFont="1" applyBorder="1" applyAlignment="1">
      <alignment horizontal="left" vertical="center"/>
    </xf>
    <xf numFmtId="0" fontId="4" fillId="0" borderId="1" xfId="0" applyFont="1" applyBorder="1" applyAlignment="1">
      <alignment horizontal="left" vertical="center"/>
    </xf>
    <xf numFmtId="0" fontId="12" fillId="0" borderId="0" xfId="0" applyFont="1" applyAlignment="1">
      <alignment horizontal="center" vertical="center"/>
    </xf>
    <xf numFmtId="0" fontId="24" fillId="2" borderId="11" xfId="0" applyFont="1" applyFill="1" applyBorder="1" applyAlignment="1">
      <alignment horizontal="center" vertical="center" wrapText="1"/>
    </xf>
    <xf numFmtId="0" fontId="10" fillId="0" borderId="9" xfId="0" applyFont="1" applyBorder="1" applyAlignment="1">
      <alignment horizontal="left" vertical="center" wrapText="1"/>
    </xf>
    <xf numFmtId="0" fontId="7" fillId="3" borderId="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0" xfId="0" applyFont="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76200</xdr:colOff>
      <xdr:row>10</xdr:row>
      <xdr:rowOff>104775</xdr:rowOff>
    </xdr:from>
    <xdr:ext cx="184731" cy="254557"/>
    <xdr:sp macro="" textlink="">
      <xdr:nvSpPr>
        <xdr:cNvPr id="3" name="TextBox 2"/>
        <xdr:cNvSpPr txBox="1"/>
      </xdr:nvSpPr>
      <xdr:spPr>
        <a:xfrm>
          <a:off x="76200" y="127635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vi-VN" sz="1100"/>
        </a:p>
      </xdr:txBody>
    </xdr:sp>
    <xdr:clientData/>
  </xdr:oneCellAnchor>
  <xdr:oneCellAnchor>
    <xdr:from>
      <xdr:col>0</xdr:col>
      <xdr:colOff>38100</xdr:colOff>
      <xdr:row>9</xdr:row>
      <xdr:rowOff>180975</xdr:rowOff>
    </xdr:from>
    <xdr:ext cx="8782050" cy="3263073"/>
    <xdr:sp macro="" textlink="">
      <xdr:nvSpPr>
        <xdr:cNvPr id="5" name="TextBox 4"/>
        <xdr:cNvSpPr txBox="1"/>
      </xdr:nvSpPr>
      <xdr:spPr>
        <a:xfrm>
          <a:off x="38100" y="1724025"/>
          <a:ext cx="8782050" cy="32630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just"/>
          <a:r>
            <a:rPr lang="en-US" sz="1200" b="1" u="sng">
              <a:solidFill>
                <a:schemeClr val="tx1"/>
              </a:solidFill>
              <a:latin typeface="Times New Roman" pitchFamily="18" charset="0"/>
              <a:ea typeface="+mn-ea"/>
              <a:cs typeface="Times New Roman" pitchFamily="18" charset="0"/>
            </a:rPr>
            <a:t>Hướng dẫn chung:</a:t>
          </a:r>
          <a:endParaRPr lang="vi-VN" sz="1200" b="1">
            <a:solidFill>
              <a:schemeClr val="tx1"/>
            </a:solidFill>
            <a:latin typeface="Times New Roman" pitchFamily="18" charset="0"/>
            <a:ea typeface="+mn-ea"/>
            <a:cs typeface="Times New Roman" pitchFamily="18" charset="0"/>
          </a:endParaRPr>
        </a:p>
        <a:p>
          <a:pPr algn="just"/>
          <a:r>
            <a:rPr lang="en-US" sz="1200" b="1" i="1">
              <a:solidFill>
                <a:schemeClr val="tx1"/>
              </a:solidFill>
              <a:latin typeface="Times New Roman" pitchFamily="18" charset="0"/>
              <a:ea typeface="+mn-ea"/>
              <a:cs typeface="Times New Roman" pitchFamily="18" charset="0"/>
            </a:rPr>
            <a:t>- </a:t>
          </a:r>
          <a:r>
            <a:rPr lang="en-US" sz="1200" b="0" i="1">
              <a:solidFill>
                <a:schemeClr val="tx1"/>
              </a:solidFill>
              <a:latin typeface="Times New Roman" pitchFamily="18" charset="0"/>
              <a:ea typeface="+mn-ea"/>
              <a:cs typeface="Times New Roman" pitchFamily="18" charset="0"/>
            </a:rPr>
            <a:t>Bên dưới phần lớn các mục tin đều có phần giải thích khái niệm hoặc hướng dẫn cách thu thập, điền số liệu… Đề nghị đọc kỹ phần này trước khi thực hiện điền số liệu cho mục tin.</a:t>
          </a:r>
          <a:endParaRPr lang="vi-VN" sz="1200" b="1">
            <a:solidFill>
              <a:schemeClr val="tx1"/>
            </a:solidFill>
            <a:latin typeface="Times New Roman" pitchFamily="18" charset="0"/>
            <a:ea typeface="+mn-ea"/>
            <a:cs typeface="Times New Roman" pitchFamily="18" charset="0"/>
          </a:endParaRPr>
        </a:p>
        <a:p>
          <a:pPr algn="just"/>
          <a:r>
            <a:rPr lang="en-US" sz="1200" b="1" i="1">
              <a:solidFill>
                <a:schemeClr val="tx1"/>
              </a:solidFill>
              <a:latin typeface="Times New Roman" pitchFamily="18" charset="0"/>
              <a:ea typeface="+mn-ea"/>
              <a:cs typeface="Times New Roman" pitchFamily="18" charset="0"/>
            </a:rPr>
            <a:t>-</a:t>
          </a:r>
          <a:r>
            <a:rPr lang="en-US" sz="1200" i="1">
              <a:solidFill>
                <a:schemeClr val="tx1"/>
              </a:solidFill>
              <a:latin typeface="Times New Roman" pitchFamily="18" charset="0"/>
              <a:ea typeface="+mn-ea"/>
              <a:cs typeface="Times New Roman" pitchFamily="18" charset="0"/>
            </a:rPr>
            <a:t> Trong phiếu điều tra này</a:t>
          </a:r>
          <a:r>
            <a:rPr lang="en-US" sz="1200" i="1" baseline="0">
              <a:solidFill>
                <a:schemeClr val="tx1"/>
              </a:solidFill>
              <a:latin typeface="Times New Roman" pitchFamily="18" charset="0"/>
              <a:ea typeface="+mn-ea"/>
              <a:cs typeface="Times New Roman" pitchFamily="18" charset="0"/>
            </a:rPr>
            <a:t> Sở Tài chính, </a:t>
          </a:r>
          <a:r>
            <a:rPr lang="en-US" sz="1200" i="1">
              <a:solidFill>
                <a:schemeClr val="tx1"/>
              </a:solidFill>
              <a:latin typeface="Times New Roman" pitchFamily="18" charset="0"/>
              <a:ea typeface="+mn-ea"/>
              <a:cs typeface="Times New Roman" pitchFamily="18" charset="0"/>
            </a:rPr>
            <a:t>Kho bạc Nhà nước tỉnh, thành phố, Cục Hải quan, Cục Thuế, Cục Dự trữ Nhà nước khu vực, đều được gọi chung là “Cục”. </a:t>
          </a:r>
          <a:endParaRPr lang="vi-VN" sz="1200">
            <a:solidFill>
              <a:schemeClr val="tx1"/>
            </a:solidFill>
            <a:latin typeface="Times New Roman" pitchFamily="18" charset="0"/>
            <a:ea typeface="+mn-ea"/>
            <a:cs typeface="Times New Roman" pitchFamily="18" charset="0"/>
          </a:endParaRPr>
        </a:p>
        <a:p>
          <a:pPr algn="just"/>
          <a:r>
            <a:rPr lang="en-US" sz="1200" b="0" i="1">
              <a:solidFill>
                <a:schemeClr val="tx1"/>
              </a:solidFill>
              <a:latin typeface="Times New Roman" pitchFamily="18" charset="0"/>
              <a:ea typeface="+mn-ea"/>
              <a:cs typeface="Times New Roman" pitchFamily="18" charset="0"/>
            </a:rPr>
            <a:t>- Với các số liệu thống kê từ các công bố của các cơ quan quản lý nhà nước như: báo cáo thống kê, kết quả điều tra… cần ghi rõ nguồn cung cấp.</a:t>
          </a:r>
          <a:endParaRPr lang="vi-VN" sz="1200" b="1">
            <a:solidFill>
              <a:schemeClr val="tx1"/>
            </a:solidFill>
            <a:latin typeface="Times New Roman" pitchFamily="18" charset="0"/>
            <a:ea typeface="+mn-ea"/>
            <a:cs typeface="Times New Roman" pitchFamily="18" charset="0"/>
          </a:endParaRPr>
        </a:p>
        <a:p>
          <a:pPr algn="just"/>
          <a:r>
            <a:rPr lang="en-US" sz="1200" b="0" i="1">
              <a:solidFill>
                <a:schemeClr val="tx1"/>
              </a:solidFill>
              <a:latin typeface="Times New Roman" pitchFamily="18" charset="0"/>
              <a:ea typeface="+mn-ea"/>
              <a:cs typeface="Times New Roman" pitchFamily="18" charset="0"/>
            </a:rPr>
            <a:t>- Những trường hợp không có số liệu chính xác, có thể sử dụng số ước tính gần đúng nhất có thể.  </a:t>
          </a:r>
          <a:r>
            <a:rPr lang="en-US" sz="1200" b="1" i="1">
              <a:solidFill>
                <a:schemeClr val="tx1"/>
              </a:solidFill>
              <a:latin typeface="Times New Roman" pitchFamily="18" charset="0"/>
              <a:ea typeface="+mn-ea"/>
              <a:cs typeface="Times New Roman" pitchFamily="18" charset="0"/>
            </a:rPr>
            <a:t>Trường hợp không thể ước tính hoặc thu thập được số liệu thì ghi “không có số liệu”.</a:t>
          </a:r>
          <a:endParaRPr lang="vi-VN" sz="1200" b="1">
            <a:solidFill>
              <a:schemeClr val="tx1"/>
            </a:solidFill>
            <a:latin typeface="Times New Roman" pitchFamily="18" charset="0"/>
            <a:ea typeface="+mn-ea"/>
            <a:cs typeface="Times New Roman" pitchFamily="18" charset="0"/>
          </a:endParaRPr>
        </a:p>
        <a:p>
          <a:pPr algn="just"/>
          <a:r>
            <a:rPr lang="en-US" sz="1200" i="1">
              <a:solidFill>
                <a:schemeClr val="tx1"/>
              </a:solidFill>
              <a:latin typeface="Times New Roman" pitchFamily="18" charset="0"/>
              <a:ea typeface="+mn-ea"/>
              <a:cs typeface="Times New Roman" pitchFamily="18" charset="0"/>
            </a:rPr>
            <a:t>- Phạm vi điều tra: Các phòng tham mưu, các phòng chức năng và các chi cục, kho bạc quận/huyện… trực thuộc Cục.</a:t>
          </a:r>
          <a:endParaRPr lang="vi-VN" sz="1200">
            <a:solidFill>
              <a:schemeClr val="tx1"/>
            </a:solidFill>
            <a:latin typeface="Times New Roman" pitchFamily="18" charset="0"/>
            <a:ea typeface="+mn-ea"/>
            <a:cs typeface="Times New Roman" pitchFamily="18" charset="0"/>
          </a:endParaRPr>
        </a:p>
        <a:p>
          <a:pPr algn="just"/>
          <a:r>
            <a:rPr lang="en-US" sz="1200" i="1">
              <a:solidFill>
                <a:schemeClr val="tx1"/>
              </a:solidFill>
              <a:latin typeface="Times New Roman" pitchFamily="18" charset="0"/>
              <a:ea typeface="+mn-ea"/>
              <a:cs typeface="Times New Roman" pitchFamily="18" charset="0"/>
            </a:rPr>
            <a:t>- Thời điểm và số liệu thống kê: </a:t>
          </a:r>
          <a:endParaRPr lang="vi-VN" sz="1200">
            <a:solidFill>
              <a:schemeClr val="tx1"/>
            </a:solidFill>
            <a:latin typeface="Times New Roman" pitchFamily="18" charset="0"/>
            <a:ea typeface="+mn-ea"/>
            <a:cs typeface="Times New Roman" pitchFamily="18" charset="0"/>
          </a:endParaRPr>
        </a:p>
        <a:p>
          <a:pPr algn="just"/>
          <a:r>
            <a:rPr lang="en-US" sz="1200" i="1">
              <a:solidFill>
                <a:schemeClr val="tx1"/>
              </a:solidFill>
              <a:latin typeface="Times New Roman" pitchFamily="18" charset="0"/>
              <a:ea typeface="+mn-ea"/>
              <a:cs typeface="Times New Roman" pitchFamily="18" charset="0"/>
            </a:rPr>
            <a:t>+ Tại cột năm 2018: Lấy số liệu từ ngày 01/01/2017 đến thời điểm cuối cùng ngày 31/12/2017. Nếu số liệu không có chú thích gì về thời điểm điều tra thì lấy số liệu đến thời điểm cuối cùng ngày 31/12/2017.</a:t>
          </a:r>
          <a:endParaRPr lang="vi-VN" sz="1200">
            <a:solidFill>
              <a:schemeClr val="tx1"/>
            </a:solidFill>
            <a:latin typeface="Times New Roman" pitchFamily="18" charset="0"/>
            <a:ea typeface="+mn-ea"/>
            <a:cs typeface="Times New Roman" pitchFamily="18" charset="0"/>
          </a:endParaRPr>
        </a:p>
        <a:p>
          <a:pPr algn="just"/>
          <a:r>
            <a:rPr lang="en-US" sz="1200" i="1">
              <a:solidFill>
                <a:schemeClr val="tx1"/>
              </a:solidFill>
              <a:latin typeface="Times New Roman" pitchFamily="18" charset="0"/>
              <a:ea typeface="+mn-ea"/>
              <a:cs typeface="Times New Roman" pitchFamily="18" charset="0"/>
            </a:rPr>
            <a:t>+ Tại cột năm 2019: Lấy số liệu từ ngày 01/01/2018 đến thời điểm cuối cùng ngày 31/12/2018. Nếu số liệu không có chú thích gì về thời điểm điều tra thì lấy số liệu đến thời điểm cuối cùng ngày 31/12/2018.</a:t>
          </a:r>
          <a:endParaRPr lang="vi-VN" sz="1200">
            <a:solidFill>
              <a:schemeClr val="tx1"/>
            </a:solidFill>
            <a:latin typeface="Times New Roman" pitchFamily="18" charset="0"/>
            <a:ea typeface="+mn-ea"/>
            <a:cs typeface="Times New Roman" pitchFamily="18" charset="0"/>
          </a:endParaRPr>
        </a:p>
        <a:p>
          <a:pPr algn="just"/>
          <a:r>
            <a:rPr lang="en-US" sz="1200" i="1">
              <a:solidFill>
                <a:schemeClr val="tx1"/>
              </a:solidFill>
              <a:latin typeface="Times New Roman" pitchFamily="18" charset="0"/>
              <a:ea typeface="+mn-ea"/>
              <a:cs typeface="Times New Roman" pitchFamily="18" charset="0"/>
            </a:rPr>
            <a:t>- Tại cột giải thích sự biến động: Khi số liệu có sự thay đổi lớn giữa các năm đề nghị giải thích lý do. Nếu phần giải thích của đơn vị không hợp lý, chúng tôi sẽ chủ động lấy số liệu của năm 2018 đưa vào tính toán. </a:t>
          </a:r>
          <a:endParaRPr lang="vi-VN" sz="1200">
            <a:solidFill>
              <a:schemeClr val="tx1"/>
            </a:solidFill>
            <a:latin typeface="Times New Roman" pitchFamily="18" charset="0"/>
            <a:ea typeface="+mn-ea"/>
            <a:cs typeface="Times New Roman" pitchFamily="18" charset="0"/>
          </a:endParaRPr>
        </a:p>
        <a:p>
          <a:endParaRPr lang="vi-VN"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230"/>
  <sheetViews>
    <sheetView tabSelected="1" view="pageBreakPreview" zoomScaleNormal="100" zoomScaleSheetLayoutView="100" workbookViewId="0">
      <selection activeCell="F27" sqref="F27"/>
    </sheetView>
  </sheetViews>
  <sheetFormatPr defaultColWidth="9" defaultRowHeight="15.75"/>
  <cols>
    <col min="1" max="1" width="7.140625" style="62" customWidth="1"/>
    <col min="2" max="2" width="27.85546875" style="21" customWidth="1"/>
    <col min="3" max="3" width="27.140625" style="21" customWidth="1"/>
    <col min="4" max="4" width="10.42578125" style="1" customWidth="1"/>
    <col min="5" max="6" width="13.42578125" style="21" customWidth="1"/>
    <col min="7" max="7" width="18" style="21" bestFit="1" customWidth="1"/>
    <col min="8" max="8" width="16.85546875" style="21" customWidth="1"/>
    <col min="9" max="16384" width="9" style="22"/>
  </cols>
  <sheetData>
    <row r="1" spans="1:8">
      <c r="A1" s="20"/>
    </row>
    <row r="2" spans="1:8" ht="16.5" customHeight="1">
      <c r="A2" s="112" t="s">
        <v>215</v>
      </c>
      <c r="B2" s="112"/>
      <c r="C2" s="112"/>
      <c r="D2" s="112"/>
      <c r="E2" s="112"/>
      <c r="F2" s="112"/>
      <c r="G2" s="112"/>
      <c r="H2" s="23"/>
    </row>
    <row r="3" spans="1:8" ht="16.5" customHeight="1">
      <c r="A3" s="16"/>
      <c r="B3" s="16"/>
      <c r="C3" s="17" t="s">
        <v>87</v>
      </c>
      <c r="D3" s="16"/>
      <c r="E3" s="16"/>
      <c r="F3" s="16"/>
      <c r="G3" s="16"/>
      <c r="H3" s="23"/>
    </row>
    <row r="4" spans="1:8" ht="30.75" customHeight="1">
      <c r="A4" s="113" t="s">
        <v>88</v>
      </c>
      <c r="B4" s="113"/>
      <c r="C4" s="113"/>
      <c r="D4" s="113"/>
      <c r="E4" s="113"/>
      <c r="F4" s="113"/>
      <c r="G4" s="113"/>
      <c r="H4" s="23"/>
    </row>
    <row r="5" spans="1:8" ht="18" customHeight="1">
      <c r="A5" s="18"/>
      <c r="B5" s="19"/>
      <c r="C5" s="19"/>
      <c r="D5" s="70"/>
      <c r="E5" s="71"/>
      <c r="F5" s="19"/>
      <c r="G5" s="19"/>
      <c r="H5" s="24"/>
    </row>
    <row r="6" spans="1:8" ht="16.5" customHeight="1">
      <c r="A6" s="139" t="s">
        <v>89</v>
      </c>
      <c r="B6" s="139"/>
      <c r="C6" s="139"/>
      <c r="D6" s="139"/>
      <c r="E6" s="139"/>
      <c r="F6" s="139"/>
      <c r="G6" s="139"/>
      <c r="H6" s="23"/>
    </row>
    <row r="7" spans="1:8" ht="16.5">
      <c r="A7" s="139" t="s">
        <v>90</v>
      </c>
      <c r="B7" s="139"/>
      <c r="C7" s="139"/>
      <c r="D7" s="139"/>
      <c r="E7" s="139"/>
      <c r="F7" s="139"/>
      <c r="G7" s="139"/>
      <c r="H7" s="23"/>
    </row>
    <row r="8" spans="1:8" ht="21.75" customHeight="1" thickBot="1">
      <c r="A8" s="145" t="s">
        <v>216</v>
      </c>
      <c r="B8" s="145"/>
      <c r="C8" s="145"/>
      <c r="D8" s="145"/>
      <c r="E8" s="145"/>
      <c r="F8" s="145"/>
      <c r="G8" s="145"/>
      <c r="H8" s="25"/>
    </row>
    <row r="9" spans="1:8" ht="289.5" hidden="1" customHeight="1">
      <c r="A9" s="140" t="s">
        <v>222</v>
      </c>
      <c r="B9" s="141"/>
      <c r="C9" s="141"/>
      <c r="D9" s="141"/>
      <c r="E9" s="141"/>
      <c r="F9" s="141"/>
      <c r="G9" s="141"/>
      <c r="H9" s="26"/>
    </row>
    <row r="10" spans="1:8" s="144" customFormat="1" ht="289.5" customHeight="1"/>
    <row r="11" spans="1:8">
      <c r="A11" s="27" t="s">
        <v>0</v>
      </c>
      <c r="B11" s="142" t="s">
        <v>1</v>
      </c>
      <c r="C11" s="142"/>
      <c r="D11" s="142"/>
      <c r="E11" s="142"/>
      <c r="F11" s="142"/>
      <c r="G11" s="142"/>
    </row>
    <row r="12" spans="1:8">
      <c r="A12" s="27">
        <v>1</v>
      </c>
      <c r="B12" s="2" t="s">
        <v>182</v>
      </c>
      <c r="C12" s="143"/>
      <c r="D12" s="143"/>
      <c r="E12" s="143"/>
      <c r="F12" s="143"/>
      <c r="G12" s="143"/>
    </row>
    <row r="13" spans="1:8">
      <c r="A13" s="27">
        <v>2</v>
      </c>
      <c r="B13" s="28" t="s">
        <v>2</v>
      </c>
      <c r="C13" s="143"/>
      <c r="D13" s="143"/>
      <c r="E13" s="143"/>
      <c r="F13" s="143"/>
      <c r="G13" s="143"/>
    </row>
    <row r="14" spans="1:8">
      <c r="A14" s="27">
        <v>3</v>
      </c>
      <c r="B14" s="28" t="s">
        <v>3</v>
      </c>
      <c r="C14" s="143"/>
      <c r="D14" s="143"/>
      <c r="E14" s="143"/>
      <c r="F14" s="143"/>
      <c r="G14" s="143"/>
    </row>
    <row r="15" spans="1:8">
      <c r="A15" s="27"/>
      <c r="B15" s="28" t="s">
        <v>4</v>
      </c>
      <c r="C15" s="143"/>
      <c r="D15" s="143"/>
      <c r="E15" s="143"/>
      <c r="F15" s="143"/>
      <c r="G15" s="143"/>
    </row>
    <row r="16" spans="1:8">
      <c r="A16" s="27">
        <v>4</v>
      </c>
      <c r="B16" s="114" t="s">
        <v>91</v>
      </c>
      <c r="C16" s="114"/>
      <c r="D16" s="114"/>
      <c r="E16" s="114"/>
      <c r="F16" s="115"/>
      <c r="G16" s="116"/>
    </row>
    <row r="17" spans="1:8">
      <c r="A17" s="27">
        <v>5</v>
      </c>
      <c r="B17" s="114" t="s">
        <v>92</v>
      </c>
      <c r="C17" s="114"/>
      <c r="D17" s="115"/>
      <c r="E17" s="117"/>
      <c r="F17" s="117"/>
      <c r="G17" s="116"/>
    </row>
    <row r="18" spans="1:8" ht="31.5">
      <c r="A18" s="29" t="s">
        <v>6</v>
      </c>
      <c r="B18" s="83" t="s">
        <v>7</v>
      </c>
      <c r="C18" s="83"/>
      <c r="D18" s="30" t="s">
        <v>8</v>
      </c>
      <c r="E18" s="30" t="s">
        <v>9</v>
      </c>
      <c r="F18" s="30" t="s">
        <v>217</v>
      </c>
      <c r="G18" s="31" t="s">
        <v>10</v>
      </c>
    </row>
    <row r="19" spans="1:8" ht="99.75" customHeight="1">
      <c r="A19" s="27">
        <v>6</v>
      </c>
      <c r="B19" s="72" t="s">
        <v>223</v>
      </c>
      <c r="C19" s="72"/>
      <c r="D19" s="32" t="s">
        <v>11</v>
      </c>
      <c r="E19" s="33"/>
      <c r="F19" s="33"/>
      <c r="G19" s="34"/>
      <c r="H19" s="35" t="e">
        <f>IF(ABS(F19-E19)/E19&gt;20%, "Số liệu chênh lệch giữa hai năm lớn, đề nghị giải thích","")</f>
        <v>#DIV/0!</v>
      </c>
    </row>
    <row r="20" spans="1:8" ht="119.25" customHeight="1">
      <c r="A20" s="27">
        <v>7</v>
      </c>
      <c r="B20" s="72" t="s">
        <v>224</v>
      </c>
      <c r="C20" s="72"/>
      <c r="D20" s="32" t="s">
        <v>11</v>
      </c>
      <c r="E20" s="33"/>
      <c r="F20" s="33"/>
      <c r="G20" s="34"/>
      <c r="H20" s="35"/>
    </row>
    <row r="21" spans="1:8" ht="93" customHeight="1">
      <c r="A21" s="27">
        <v>8</v>
      </c>
      <c r="B21" s="72" t="s">
        <v>225</v>
      </c>
      <c r="C21" s="72"/>
      <c r="D21" s="32" t="s">
        <v>13</v>
      </c>
      <c r="E21" s="33"/>
      <c r="F21" s="33"/>
      <c r="G21" s="34"/>
      <c r="H21" s="35" t="e">
        <f>IF(ABS(F21-E21)/E21&gt;10%, "Số liệu chênh lệch giữa hai năm lớn, đề nghị giải thích","")</f>
        <v>#DIV/0!</v>
      </c>
    </row>
    <row r="22" spans="1:8" ht="115.5" customHeight="1">
      <c r="A22" s="27">
        <v>9</v>
      </c>
      <c r="B22" s="129" t="s">
        <v>226</v>
      </c>
      <c r="C22" s="136"/>
      <c r="D22" s="32" t="s">
        <v>14</v>
      </c>
      <c r="E22" s="33"/>
      <c r="F22" s="33"/>
      <c r="G22" s="34"/>
      <c r="H22" s="35" t="e">
        <f>IF(ABS(F22-E22)/E22&gt;20%, "Số liệu chênh lệch giữa hai năm lớn, đề nghị giải thích","")</f>
        <v>#DIV/0!</v>
      </c>
    </row>
    <row r="23" spans="1:8" ht="126.75" customHeight="1">
      <c r="A23" s="27">
        <v>10</v>
      </c>
      <c r="B23" s="129" t="s">
        <v>227</v>
      </c>
      <c r="C23" s="136"/>
      <c r="D23" s="32" t="s">
        <v>14</v>
      </c>
      <c r="E23" s="33"/>
      <c r="F23" s="33"/>
      <c r="G23" s="34" t="s">
        <v>218</v>
      </c>
      <c r="H23" s="35" t="e">
        <f t="shared" ref="H23:H24" si="0">IF(ABS(F23-E23)/E23&gt;20%, "Số liệu chênh lệch giữa hai năm lớn, đề nghị giải thích","")</f>
        <v>#DIV/0!</v>
      </c>
    </row>
    <row r="24" spans="1:8" ht="132" customHeight="1">
      <c r="A24" s="27">
        <v>11</v>
      </c>
      <c r="B24" s="129" t="s">
        <v>228</v>
      </c>
      <c r="C24" s="130"/>
      <c r="D24" s="32" t="s">
        <v>14</v>
      </c>
      <c r="E24" s="33"/>
      <c r="F24" s="33"/>
      <c r="G24" s="34" t="s">
        <v>218</v>
      </c>
      <c r="H24" s="35" t="e">
        <f t="shared" si="0"/>
        <v>#DIV/0!</v>
      </c>
    </row>
    <row r="25" spans="1:8">
      <c r="A25" s="36"/>
      <c r="B25" s="37"/>
      <c r="C25" s="37"/>
      <c r="D25" s="38"/>
      <c r="E25" s="39"/>
      <c r="F25" s="39"/>
      <c r="G25" s="39"/>
    </row>
    <row r="26" spans="1:8">
      <c r="A26" s="36" t="s">
        <v>15</v>
      </c>
      <c r="B26" s="131" t="s">
        <v>16</v>
      </c>
      <c r="C26" s="131"/>
      <c r="D26" s="38"/>
      <c r="E26" s="39"/>
      <c r="F26" s="39"/>
      <c r="G26" s="39"/>
    </row>
    <row r="27" spans="1:8" ht="31.5">
      <c r="A27" s="29" t="s">
        <v>6</v>
      </c>
      <c r="B27" s="83" t="s">
        <v>7</v>
      </c>
      <c r="C27" s="83"/>
      <c r="D27" s="30" t="s">
        <v>8</v>
      </c>
      <c r="E27" s="30" t="s">
        <v>9</v>
      </c>
      <c r="F27" s="30" t="s">
        <v>217</v>
      </c>
      <c r="G27" s="31" t="s">
        <v>10</v>
      </c>
    </row>
    <row r="28" spans="1:8" ht="29.25" customHeight="1">
      <c r="A28" s="27">
        <v>1</v>
      </c>
      <c r="B28" s="129" t="s">
        <v>174</v>
      </c>
      <c r="C28" s="130"/>
      <c r="D28" s="32" t="s">
        <v>17</v>
      </c>
      <c r="E28" s="40"/>
      <c r="F28" s="40"/>
      <c r="G28" s="34"/>
      <c r="H28" s="41" t="e">
        <f>IF(OR(E28/$E$21&gt;1.3,F28/$F$21&gt;1.3),"Số lượng máy tính quá lớn so với tổng số cán bộ CCVC", IF(ABS(F28-E28)/E28&gt;15%,"Số liệu đột biến giữa hai năm, đề nghị giải thích",""))</f>
        <v>#DIV/0!</v>
      </c>
    </row>
    <row r="29" spans="1:8">
      <c r="A29" s="42" t="s">
        <v>18</v>
      </c>
      <c r="B29" s="137" t="s">
        <v>23</v>
      </c>
      <c r="C29" s="138"/>
      <c r="D29" s="43" t="s">
        <v>17</v>
      </c>
      <c r="E29" s="40"/>
      <c r="F29" s="40"/>
      <c r="G29" s="34"/>
      <c r="H29" s="41" t="e">
        <f>IF(ABS(F29-E29)/E29&gt;20%,"Số liệu đột biến giữa hai năm, đề nghị giải thích","")</f>
        <v>#DIV/0!</v>
      </c>
    </row>
    <row r="30" spans="1:8">
      <c r="A30" s="42" t="s">
        <v>20</v>
      </c>
      <c r="B30" s="137" t="s">
        <v>19</v>
      </c>
      <c r="C30" s="138"/>
      <c r="D30" s="43" t="s">
        <v>17</v>
      </c>
      <c r="E30" s="40"/>
      <c r="F30" s="40"/>
      <c r="G30" s="34"/>
      <c r="H30" s="41" t="e">
        <f>IF(ABS(F30-E30)/E30&gt;20%,"Số liệu đột biến giữa hai năm, đề nghị giải thích","")</f>
        <v>#DIV/0!</v>
      </c>
    </row>
    <row r="31" spans="1:8">
      <c r="A31" s="42" t="s">
        <v>22</v>
      </c>
      <c r="B31" s="137" t="s">
        <v>21</v>
      </c>
      <c r="C31" s="138"/>
      <c r="D31" s="43" t="s">
        <v>17</v>
      </c>
      <c r="E31" s="40"/>
      <c r="F31" s="40"/>
      <c r="G31" s="34"/>
      <c r="H31" s="41" t="e">
        <f t="shared" ref="H31:H38" si="1">IF(ABS(F31-E31)/E31&gt;20%,"Số liệu đột biến giữa hai năm, đề nghị giải thích","")</f>
        <v>#DIV/0!</v>
      </c>
    </row>
    <row r="32" spans="1:8" ht="30" customHeight="1">
      <c r="A32" s="27">
        <v>2</v>
      </c>
      <c r="B32" s="133" t="s">
        <v>183</v>
      </c>
      <c r="C32" s="134"/>
      <c r="D32" s="32" t="s">
        <v>12</v>
      </c>
      <c r="E32" s="40"/>
      <c r="F32" s="40"/>
      <c r="G32" s="34"/>
      <c r="H32" s="41" t="e">
        <f>IF(OR(E32&gt;$E$19,F32&gt;$F$19),"Số liệu này không được lớn hơn tổng số đơn vị thuộc Bộ", IF(ABS(F32-E32)/E32&gt;20%,"Số liệu đột biến giữa hai năm, đề nghị giải thích",""))</f>
        <v>#DIV/0!</v>
      </c>
    </row>
    <row r="33" spans="1:8" ht="30" customHeight="1">
      <c r="A33" s="27">
        <v>3</v>
      </c>
      <c r="B33" s="135" t="s">
        <v>184</v>
      </c>
      <c r="C33" s="135"/>
      <c r="D33" s="32" t="s">
        <v>12</v>
      </c>
      <c r="E33" s="40"/>
      <c r="F33" s="40"/>
      <c r="G33" s="34"/>
      <c r="H33" s="41" t="e">
        <f>IF(OR(E33&gt;$E$19,F33&gt;$F$19),"Số liệu này không được lớn hơn tổng số đơn vị thuộc Bộ", IF(ABS(F33-E33)/E33&gt;20%,"Số liệu đột biến giữa hai năm, đề nghị giải thích",""))</f>
        <v>#DIV/0!</v>
      </c>
    </row>
    <row r="34" spans="1:8" ht="30" customHeight="1">
      <c r="A34" s="27">
        <v>4</v>
      </c>
      <c r="B34" s="129" t="s">
        <v>229</v>
      </c>
      <c r="C34" s="130"/>
      <c r="D34" s="32"/>
      <c r="E34" s="40"/>
      <c r="F34" s="40"/>
      <c r="G34" s="34"/>
      <c r="H34" s="41" t="e">
        <f t="shared" si="1"/>
        <v>#DIV/0!</v>
      </c>
    </row>
    <row r="35" spans="1:8">
      <c r="A35" s="42" t="s">
        <v>123</v>
      </c>
      <c r="B35" s="132" t="s">
        <v>25</v>
      </c>
      <c r="C35" s="132"/>
      <c r="D35" s="43" t="s">
        <v>24</v>
      </c>
      <c r="E35" s="40"/>
      <c r="F35" s="40"/>
      <c r="G35" s="34"/>
      <c r="H35" s="41" t="e">
        <f t="shared" si="1"/>
        <v>#DIV/0!</v>
      </c>
    </row>
    <row r="36" spans="1:8">
      <c r="A36" s="42" t="s">
        <v>126</v>
      </c>
      <c r="B36" s="132" t="s">
        <v>26</v>
      </c>
      <c r="C36" s="132"/>
      <c r="D36" s="43" t="s">
        <v>24</v>
      </c>
      <c r="E36" s="40"/>
      <c r="F36" s="40"/>
      <c r="G36" s="34"/>
      <c r="H36" s="41" t="e">
        <f t="shared" si="1"/>
        <v>#DIV/0!</v>
      </c>
    </row>
    <row r="37" spans="1:8">
      <c r="A37" s="42" t="s">
        <v>175</v>
      </c>
      <c r="B37" s="132" t="s">
        <v>95</v>
      </c>
      <c r="C37" s="132"/>
      <c r="D37" s="43" t="s">
        <v>24</v>
      </c>
      <c r="E37" s="40"/>
      <c r="F37" s="40"/>
      <c r="G37" s="34"/>
      <c r="H37" s="41" t="e">
        <f t="shared" si="1"/>
        <v>#DIV/0!</v>
      </c>
    </row>
    <row r="38" spans="1:8">
      <c r="A38" s="42" t="s">
        <v>176</v>
      </c>
      <c r="B38" s="132" t="s">
        <v>96</v>
      </c>
      <c r="C38" s="132"/>
      <c r="D38" s="43" t="s">
        <v>24</v>
      </c>
      <c r="E38" s="40"/>
      <c r="F38" s="40"/>
      <c r="G38" s="34"/>
      <c r="H38" s="41" t="e">
        <f t="shared" si="1"/>
        <v>#DIV/0!</v>
      </c>
    </row>
    <row r="39" spans="1:8">
      <c r="A39" s="42" t="s">
        <v>177</v>
      </c>
      <c r="B39" s="132" t="s">
        <v>27</v>
      </c>
      <c r="C39" s="132"/>
      <c r="D39" s="43" t="s">
        <v>24</v>
      </c>
      <c r="E39" s="40"/>
      <c r="F39" s="40"/>
      <c r="G39" s="34"/>
      <c r="H39" s="41" t="e">
        <f t="shared" ref="H39" si="2">IF(ABS(F39-E39)/E39&gt;20%,"Số liệu đột biến giữa hai năm, đề nghị giải thích","")</f>
        <v>#DIV/0!</v>
      </c>
    </row>
    <row r="40" spans="1:8">
      <c r="A40" s="27">
        <v>5</v>
      </c>
      <c r="B40" s="129" t="s">
        <v>28</v>
      </c>
      <c r="C40" s="136"/>
      <c r="D40" s="43"/>
      <c r="E40" s="40"/>
      <c r="F40" s="40"/>
      <c r="G40" s="34"/>
    </row>
    <row r="41" spans="1:8" ht="30.75" customHeight="1">
      <c r="A41" s="44" t="s">
        <v>93</v>
      </c>
      <c r="B41" s="124" t="s">
        <v>30</v>
      </c>
      <c r="C41" s="124"/>
      <c r="D41" s="43" t="s">
        <v>31</v>
      </c>
      <c r="E41" s="40"/>
      <c r="F41" s="40"/>
      <c r="G41" s="34"/>
      <c r="H41" s="41" t="e">
        <f>IF(OR(E41&gt;$E$28,F41&gt;$F$28), "Số liệu này không được vượt quá tổng số máy tính", IF(ABS(F41-E41)/E41&gt;20%,"Số liệu đột biến giữa hai năm, đề nghị giải thích",""))</f>
        <v>#DIV/0!</v>
      </c>
    </row>
    <row r="42" spans="1:8">
      <c r="A42" s="44" t="s">
        <v>94</v>
      </c>
      <c r="B42" s="125" t="s">
        <v>32</v>
      </c>
      <c r="C42" s="126"/>
      <c r="D42" s="43"/>
      <c r="E42" s="40"/>
      <c r="F42" s="40"/>
      <c r="G42" s="34"/>
    </row>
    <row r="43" spans="1:8">
      <c r="A43" s="45" t="s">
        <v>178</v>
      </c>
      <c r="B43" s="127" t="s">
        <v>185</v>
      </c>
      <c r="C43" s="127"/>
      <c r="D43" s="43"/>
      <c r="E43" s="40"/>
      <c r="F43" s="40"/>
      <c r="G43" s="34"/>
    </row>
    <row r="44" spans="1:8">
      <c r="A44" s="42" t="s">
        <v>33</v>
      </c>
      <c r="B44" s="81" t="s">
        <v>97</v>
      </c>
      <c r="C44" s="81"/>
      <c r="D44" s="43" t="s">
        <v>12</v>
      </c>
      <c r="E44" s="33"/>
      <c r="F44" s="33"/>
      <c r="G44" s="34"/>
      <c r="H44" s="41" t="e">
        <f t="shared" ref="H44:H48" si="3">IF(OR(E44&gt;$E$19,F44&gt;$F$19),"Số liệu này không được lớn hơn tổng số đơn vị", IF(ABS(F44-E44)/E44&gt;20%,"Số liệu đột biến giữa hai năm, đề nghị giải thích",""))</f>
        <v>#DIV/0!</v>
      </c>
    </row>
    <row r="45" spans="1:8">
      <c r="A45" s="42" t="s">
        <v>33</v>
      </c>
      <c r="B45" s="81" t="s">
        <v>98</v>
      </c>
      <c r="C45" s="81"/>
      <c r="D45" s="43" t="s">
        <v>12</v>
      </c>
      <c r="E45" s="33"/>
      <c r="F45" s="33"/>
      <c r="G45" s="34"/>
      <c r="H45" s="41" t="e">
        <f t="shared" si="3"/>
        <v>#DIV/0!</v>
      </c>
    </row>
    <row r="46" spans="1:8">
      <c r="A46" s="42" t="s">
        <v>33</v>
      </c>
      <c r="B46" s="81" t="s">
        <v>99</v>
      </c>
      <c r="C46" s="81"/>
      <c r="D46" s="43" t="s">
        <v>12</v>
      </c>
      <c r="E46" s="33"/>
      <c r="F46" s="33"/>
      <c r="G46" s="34"/>
      <c r="H46" s="41" t="e">
        <f t="shared" si="3"/>
        <v>#DIV/0!</v>
      </c>
    </row>
    <row r="47" spans="1:8" ht="15" customHeight="1">
      <c r="A47" s="42" t="s">
        <v>33</v>
      </c>
      <c r="B47" s="81" t="s">
        <v>179</v>
      </c>
      <c r="C47" s="81"/>
      <c r="D47" s="43" t="s">
        <v>12</v>
      </c>
      <c r="E47" s="33"/>
      <c r="F47" s="33"/>
      <c r="G47" s="34"/>
      <c r="H47" s="41" t="e">
        <f t="shared" si="3"/>
        <v>#DIV/0!</v>
      </c>
    </row>
    <row r="48" spans="1:8">
      <c r="A48" s="42" t="s">
        <v>33</v>
      </c>
      <c r="B48" s="81" t="s">
        <v>100</v>
      </c>
      <c r="C48" s="81"/>
      <c r="D48" s="43" t="s">
        <v>12</v>
      </c>
      <c r="E48" s="33"/>
      <c r="F48" s="33"/>
      <c r="G48" s="34"/>
      <c r="H48" s="41" t="e">
        <f t="shared" si="3"/>
        <v>#DIV/0!</v>
      </c>
    </row>
    <row r="49" spans="1:8">
      <c r="A49" s="42" t="s">
        <v>33</v>
      </c>
      <c r="B49" s="81" t="s">
        <v>102</v>
      </c>
      <c r="C49" s="81"/>
      <c r="D49" s="43" t="s">
        <v>12</v>
      </c>
      <c r="E49" s="33"/>
      <c r="F49" s="33"/>
      <c r="G49" s="34"/>
      <c r="H49" s="41" t="e">
        <f>IF(OR(E49&gt;$E$19,F49&gt;$F$19),"Số liệu này không được lớn hơn tổng số đơn vị", IF(ABS(F49-E49)/E49&gt;20%,"Số liệu đột biến giữa hai năm, đề nghị giải thích",""))</f>
        <v>#DIV/0!</v>
      </c>
    </row>
    <row r="50" spans="1:8">
      <c r="A50" s="42" t="s">
        <v>33</v>
      </c>
      <c r="B50" s="81" t="s">
        <v>103</v>
      </c>
      <c r="C50" s="81"/>
      <c r="D50" s="43" t="s">
        <v>12</v>
      </c>
      <c r="E50" s="33"/>
      <c r="F50" s="33"/>
      <c r="G50" s="34"/>
      <c r="H50" s="41" t="e">
        <f>IF(OR(E50&gt;$E$19,F50&gt;$F$19),"Số liệu này không được lớn hơn tổng số đơn vị", IF(ABS(F50-E50)/E50&gt;20%,"Số liệu đột biến giữa hai năm, đề nghị giải thích",""))</f>
        <v>#DIV/0!</v>
      </c>
    </row>
    <row r="51" spans="1:8">
      <c r="A51" s="42" t="s">
        <v>33</v>
      </c>
      <c r="B51" s="81" t="s">
        <v>101</v>
      </c>
      <c r="C51" s="81"/>
      <c r="D51" s="43" t="s">
        <v>12</v>
      </c>
      <c r="E51" s="33"/>
      <c r="F51" s="33"/>
      <c r="G51" s="34"/>
      <c r="H51" s="41" t="e">
        <f t="shared" ref="H51:H55" si="4">IF(OR(E51&gt;$E$19,F51&gt;$F$19),"Số liệu này không được lớn hơn tổng số đơn vị", IF(ABS(F51-E51)/E51&gt;20%,"Số liệu đột biến giữa hai năm, đề nghị giải thích",""))</f>
        <v>#DIV/0!</v>
      </c>
    </row>
    <row r="52" spans="1:8">
      <c r="A52" s="42" t="s">
        <v>33</v>
      </c>
      <c r="B52" s="81" t="s">
        <v>180</v>
      </c>
      <c r="C52" s="81"/>
      <c r="D52" s="43" t="s">
        <v>12</v>
      </c>
      <c r="E52" s="33"/>
      <c r="F52" s="33"/>
      <c r="G52" s="34"/>
      <c r="H52" s="41" t="e">
        <f t="shared" si="4"/>
        <v>#DIV/0!</v>
      </c>
    </row>
    <row r="53" spans="1:8">
      <c r="A53" s="42" t="s">
        <v>33</v>
      </c>
      <c r="B53" s="81" t="s">
        <v>35</v>
      </c>
      <c r="C53" s="81"/>
      <c r="D53" s="43" t="s">
        <v>12</v>
      </c>
      <c r="E53" s="33"/>
      <c r="F53" s="33"/>
      <c r="G53" s="34"/>
      <c r="H53" s="41" t="e">
        <f t="shared" si="4"/>
        <v>#DIV/0!</v>
      </c>
    </row>
    <row r="54" spans="1:8">
      <c r="A54" s="42" t="s">
        <v>33</v>
      </c>
      <c r="B54" s="81" t="s">
        <v>36</v>
      </c>
      <c r="C54" s="81"/>
      <c r="D54" s="43" t="s">
        <v>12</v>
      </c>
      <c r="E54" s="33"/>
      <c r="F54" s="33"/>
      <c r="G54" s="34"/>
      <c r="H54" s="41" t="e">
        <f t="shared" si="4"/>
        <v>#DIV/0!</v>
      </c>
    </row>
    <row r="55" spans="1:8">
      <c r="A55" s="42" t="s">
        <v>33</v>
      </c>
      <c r="B55" s="81" t="s">
        <v>104</v>
      </c>
      <c r="C55" s="81"/>
      <c r="D55" s="43" t="s">
        <v>12</v>
      </c>
      <c r="E55" s="33"/>
      <c r="F55" s="33"/>
      <c r="G55" s="34"/>
      <c r="H55" s="41" t="e">
        <f t="shared" si="4"/>
        <v>#DIV/0!</v>
      </c>
    </row>
    <row r="56" spans="1:8" ht="30.75" customHeight="1">
      <c r="A56" s="45" t="s">
        <v>172</v>
      </c>
      <c r="B56" s="123" t="s">
        <v>186</v>
      </c>
      <c r="C56" s="123"/>
      <c r="D56" s="43"/>
      <c r="E56" s="34"/>
      <c r="F56" s="34"/>
      <c r="G56" s="34"/>
    </row>
    <row r="57" spans="1:8">
      <c r="A57" s="42" t="s">
        <v>33</v>
      </c>
      <c r="B57" s="81" t="s">
        <v>97</v>
      </c>
      <c r="C57" s="81"/>
      <c r="D57" s="43" t="s">
        <v>12</v>
      </c>
      <c r="E57" s="33"/>
      <c r="F57" s="33"/>
      <c r="G57" s="34"/>
      <c r="H57" s="41" t="e">
        <f t="shared" ref="H57:H65" si="5">IF(OR(E57&gt;$E$19,F57&gt;$F$19),"Số liệu này không được lớn hơn tổng số đơn vị", IF(ABS(F57-E57)/E57&gt;20%,"Số liệu đột biến giữa hai năm, đề nghị giải thích",""))</f>
        <v>#DIV/0!</v>
      </c>
    </row>
    <row r="58" spans="1:8">
      <c r="A58" s="42" t="s">
        <v>33</v>
      </c>
      <c r="B58" s="81" t="s">
        <v>98</v>
      </c>
      <c r="C58" s="81"/>
      <c r="D58" s="43" t="s">
        <v>12</v>
      </c>
      <c r="E58" s="33"/>
      <c r="F58" s="33"/>
      <c r="G58" s="34"/>
      <c r="H58" s="41" t="e">
        <f t="shared" si="5"/>
        <v>#DIV/0!</v>
      </c>
    </row>
    <row r="59" spans="1:8">
      <c r="A59" s="42" t="s">
        <v>33</v>
      </c>
      <c r="B59" s="81" t="s">
        <v>99</v>
      </c>
      <c r="C59" s="81"/>
      <c r="D59" s="43" t="s">
        <v>12</v>
      </c>
      <c r="E59" s="33"/>
      <c r="F59" s="33"/>
      <c r="G59" s="34"/>
      <c r="H59" s="41" t="e">
        <f t="shared" si="5"/>
        <v>#DIV/0!</v>
      </c>
    </row>
    <row r="60" spans="1:8" ht="15" customHeight="1">
      <c r="A60" s="42" t="s">
        <v>33</v>
      </c>
      <c r="B60" s="81" t="s">
        <v>179</v>
      </c>
      <c r="C60" s="81"/>
      <c r="D60" s="43" t="s">
        <v>12</v>
      </c>
      <c r="E60" s="33"/>
      <c r="F60" s="33"/>
      <c r="G60" s="34"/>
      <c r="H60" s="41" t="e">
        <f t="shared" si="5"/>
        <v>#DIV/0!</v>
      </c>
    </row>
    <row r="61" spans="1:8">
      <c r="A61" s="42" t="s">
        <v>33</v>
      </c>
      <c r="B61" s="81" t="s">
        <v>100</v>
      </c>
      <c r="C61" s="81"/>
      <c r="D61" s="43" t="s">
        <v>12</v>
      </c>
      <c r="E61" s="33"/>
      <c r="F61" s="33"/>
      <c r="G61" s="34"/>
      <c r="H61" s="41" t="e">
        <f t="shared" si="5"/>
        <v>#DIV/0!</v>
      </c>
    </row>
    <row r="62" spans="1:8">
      <c r="A62" s="42" t="s">
        <v>33</v>
      </c>
      <c r="B62" s="81" t="s">
        <v>102</v>
      </c>
      <c r="C62" s="81"/>
      <c r="D62" s="43" t="s">
        <v>12</v>
      </c>
      <c r="E62" s="33"/>
      <c r="F62" s="33"/>
      <c r="G62" s="34"/>
      <c r="H62" s="41" t="e">
        <f>IF(OR(E62&gt;$E$19,F62&gt;$F$19),"Số liệu này không được lớn hơn tổng số đơn vị", IF(ABS(F62-E62)/E62&gt;20%,"Số liệu đột biến giữa hai năm, đề nghị giải thích",""))</f>
        <v>#DIV/0!</v>
      </c>
    </row>
    <row r="63" spans="1:8">
      <c r="A63" s="42" t="s">
        <v>33</v>
      </c>
      <c r="B63" s="81" t="s">
        <v>103</v>
      </c>
      <c r="C63" s="81"/>
      <c r="D63" s="43" t="s">
        <v>12</v>
      </c>
      <c r="E63" s="33"/>
      <c r="F63" s="33"/>
      <c r="G63" s="34"/>
      <c r="H63" s="41" t="e">
        <f>IF(OR(E63&gt;$E$19,F63&gt;$F$19),"Số liệu này không được lớn hơn tổng số đơn vị", IF(ABS(F63-E63)/E63&gt;20%,"Số liệu đột biến giữa hai năm, đề nghị giải thích",""))</f>
        <v>#DIV/0!</v>
      </c>
    </row>
    <row r="64" spans="1:8">
      <c r="A64" s="42" t="s">
        <v>33</v>
      </c>
      <c r="B64" s="81" t="s">
        <v>101</v>
      </c>
      <c r="C64" s="81"/>
      <c r="D64" s="43" t="s">
        <v>12</v>
      </c>
      <c r="E64" s="33"/>
      <c r="F64" s="33"/>
      <c r="G64" s="34"/>
      <c r="H64" s="41" t="e">
        <f t="shared" si="5"/>
        <v>#DIV/0!</v>
      </c>
    </row>
    <row r="65" spans="1:8">
      <c r="A65" s="42" t="s">
        <v>33</v>
      </c>
      <c r="B65" s="81" t="s">
        <v>180</v>
      </c>
      <c r="C65" s="81"/>
      <c r="D65" s="43" t="s">
        <v>12</v>
      </c>
      <c r="E65" s="33"/>
      <c r="F65" s="33"/>
      <c r="G65" s="34"/>
      <c r="H65" s="41" t="e">
        <f t="shared" si="5"/>
        <v>#DIV/0!</v>
      </c>
    </row>
    <row r="66" spans="1:8">
      <c r="A66" s="42" t="s">
        <v>33</v>
      </c>
      <c r="B66" s="81" t="s">
        <v>35</v>
      </c>
      <c r="C66" s="81"/>
      <c r="D66" s="43" t="s">
        <v>12</v>
      </c>
      <c r="E66" s="33"/>
      <c r="F66" s="33"/>
      <c r="G66" s="34"/>
      <c r="H66" s="41" t="e">
        <f t="shared" ref="H66:H68" si="6">IF(OR(E66&gt;$E$19,F66&gt;$F$19),"Số liệu này không được lớn hơn tổng số đơn vị", IF(ABS(F66-E66)/E66&gt;20%,"Số liệu đột biến giữa hai năm, đề nghị giải thích",""))</f>
        <v>#DIV/0!</v>
      </c>
    </row>
    <row r="67" spans="1:8">
      <c r="A67" s="42" t="s">
        <v>33</v>
      </c>
      <c r="B67" s="81" t="s">
        <v>36</v>
      </c>
      <c r="C67" s="81"/>
      <c r="D67" s="43" t="s">
        <v>12</v>
      </c>
      <c r="E67" s="33"/>
      <c r="F67" s="33"/>
      <c r="G67" s="34"/>
      <c r="H67" s="41" t="e">
        <f t="shared" si="6"/>
        <v>#DIV/0!</v>
      </c>
    </row>
    <row r="68" spans="1:8">
      <c r="A68" s="42" t="s">
        <v>33</v>
      </c>
      <c r="B68" s="81" t="s">
        <v>104</v>
      </c>
      <c r="C68" s="81"/>
      <c r="D68" s="43" t="s">
        <v>12</v>
      </c>
      <c r="E68" s="33"/>
      <c r="F68" s="33"/>
      <c r="G68" s="34"/>
      <c r="H68" s="41" t="e">
        <f t="shared" si="6"/>
        <v>#DIV/0!</v>
      </c>
    </row>
    <row r="69" spans="1:8">
      <c r="A69" s="44" t="s">
        <v>173</v>
      </c>
      <c r="B69" s="125" t="s">
        <v>37</v>
      </c>
      <c r="C69" s="126"/>
      <c r="D69" s="43"/>
      <c r="E69" s="34"/>
      <c r="F69" s="34"/>
      <c r="G69" s="34"/>
    </row>
    <row r="70" spans="1:8">
      <c r="A70" s="45" t="s">
        <v>38</v>
      </c>
      <c r="B70" s="127" t="s">
        <v>187</v>
      </c>
      <c r="C70" s="127"/>
      <c r="D70" s="43"/>
      <c r="E70" s="40"/>
      <c r="F70" s="40"/>
      <c r="G70" s="34"/>
    </row>
    <row r="71" spans="1:8">
      <c r="A71" s="42" t="s">
        <v>33</v>
      </c>
      <c r="B71" s="81" t="s">
        <v>105</v>
      </c>
      <c r="C71" s="81"/>
      <c r="D71" s="43" t="s">
        <v>34</v>
      </c>
      <c r="E71" s="34"/>
      <c r="F71" s="34"/>
      <c r="G71" s="34"/>
      <c r="H71" s="35" t="str">
        <f>IF(OR(E71="",F71=""),"Đề nghị nhập số liệu","")</f>
        <v>Đề nghị nhập số liệu</v>
      </c>
    </row>
    <row r="72" spans="1:8">
      <c r="A72" s="42" t="s">
        <v>33</v>
      </c>
      <c r="B72" s="81" t="s">
        <v>107</v>
      </c>
      <c r="C72" s="81"/>
      <c r="D72" s="43" t="s">
        <v>34</v>
      </c>
      <c r="E72" s="34"/>
      <c r="F72" s="34"/>
      <c r="G72" s="34"/>
      <c r="H72" s="35" t="str">
        <f>IF(OR(E72="",F72=""),"Đề nghị nhập số liệu","")</f>
        <v>Đề nghị nhập số liệu</v>
      </c>
    </row>
    <row r="73" spans="1:8">
      <c r="A73" s="42" t="s">
        <v>33</v>
      </c>
      <c r="B73" s="81" t="s">
        <v>106</v>
      </c>
      <c r="C73" s="81"/>
      <c r="D73" s="43" t="s">
        <v>34</v>
      </c>
      <c r="E73" s="34"/>
      <c r="F73" s="34"/>
      <c r="G73" s="34"/>
      <c r="H73" s="35" t="str">
        <f>IF(OR(E73="",F73=""),"Đề nghị nhập số liệu","")</f>
        <v>Đề nghị nhập số liệu</v>
      </c>
    </row>
    <row r="74" spans="1:8">
      <c r="A74" s="42" t="s">
        <v>33</v>
      </c>
      <c r="B74" s="81" t="s">
        <v>39</v>
      </c>
      <c r="C74" s="81"/>
      <c r="D74" s="43" t="s">
        <v>34</v>
      </c>
      <c r="E74" s="34"/>
      <c r="F74" s="34"/>
      <c r="G74" s="34"/>
      <c r="H74" s="35" t="str">
        <f>IF(OR(E74="",F74=""),"Đề nghị nhập số liệu","")</f>
        <v>Đề nghị nhập số liệu</v>
      </c>
    </row>
    <row r="75" spans="1:8">
      <c r="A75" s="42" t="s">
        <v>33</v>
      </c>
      <c r="B75" s="81" t="s">
        <v>40</v>
      </c>
      <c r="C75" s="81"/>
      <c r="D75" s="43" t="s">
        <v>34</v>
      </c>
      <c r="E75" s="34"/>
      <c r="F75" s="34"/>
      <c r="G75" s="34"/>
      <c r="H75" s="35" t="str">
        <f t="shared" ref="H75:H80" si="7">IF(OR(E75="",F75=""),"Đề nghị nhập số liệu","")</f>
        <v>Đề nghị nhập số liệu</v>
      </c>
    </row>
    <row r="76" spans="1:8">
      <c r="A76" s="42" t="s">
        <v>33</v>
      </c>
      <c r="B76" s="81" t="s">
        <v>41</v>
      </c>
      <c r="C76" s="81"/>
      <c r="D76" s="43" t="s">
        <v>34</v>
      </c>
      <c r="E76" s="34"/>
      <c r="F76" s="34"/>
      <c r="G76" s="34"/>
      <c r="H76" s="35" t="str">
        <f t="shared" si="7"/>
        <v>Đề nghị nhập số liệu</v>
      </c>
    </row>
    <row r="77" spans="1:8">
      <c r="A77" s="42" t="s">
        <v>33</v>
      </c>
      <c r="B77" s="81" t="s">
        <v>42</v>
      </c>
      <c r="C77" s="81"/>
      <c r="D77" s="43" t="s">
        <v>34</v>
      </c>
      <c r="E77" s="34"/>
      <c r="F77" s="34"/>
      <c r="G77" s="34"/>
      <c r="H77" s="35" t="str">
        <f t="shared" si="7"/>
        <v>Đề nghị nhập số liệu</v>
      </c>
    </row>
    <row r="78" spans="1:8">
      <c r="A78" s="42" t="s">
        <v>33</v>
      </c>
      <c r="B78" s="81" t="s">
        <v>43</v>
      </c>
      <c r="C78" s="81"/>
      <c r="D78" s="43" t="s">
        <v>34</v>
      </c>
      <c r="E78" s="34"/>
      <c r="F78" s="34"/>
      <c r="G78" s="34"/>
      <c r="H78" s="35" t="str">
        <f t="shared" si="7"/>
        <v>Đề nghị nhập số liệu</v>
      </c>
    </row>
    <row r="79" spans="1:8">
      <c r="A79" s="42" t="s">
        <v>33</v>
      </c>
      <c r="B79" s="81" t="s">
        <v>108</v>
      </c>
      <c r="C79" s="81"/>
      <c r="D79" s="43" t="s">
        <v>34</v>
      </c>
      <c r="E79" s="34"/>
      <c r="F79" s="34"/>
      <c r="G79" s="34"/>
      <c r="H79" s="35" t="str">
        <f t="shared" si="7"/>
        <v>Đề nghị nhập số liệu</v>
      </c>
    </row>
    <row r="80" spans="1:8">
      <c r="A80" s="42" t="s">
        <v>33</v>
      </c>
      <c r="B80" s="81" t="s">
        <v>36</v>
      </c>
      <c r="C80" s="81"/>
      <c r="D80" s="43" t="s">
        <v>34</v>
      </c>
      <c r="E80" s="34"/>
      <c r="F80" s="34"/>
      <c r="G80" s="34"/>
      <c r="H80" s="35" t="str">
        <f t="shared" si="7"/>
        <v>Đề nghị nhập số liệu</v>
      </c>
    </row>
    <row r="81" spans="1:8">
      <c r="A81" s="45" t="s">
        <v>44</v>
      </c>
      <c r="B81" s="123" t="s">
        <v>188</v>
      </c>
      <c r="C81" s="123"/>
      <c r="D81" s="43"/>
      <c r="E81" s="34"/>
      <c r="F81" s="34"/>
      <c r="G81" s="34"/>
    </row>
    <row r="82" spans="1:8">
      <c r="A82" s="42" t="s">
        <v>33</v>
      </c>
      <c r="B82" s="81" t="s">
        <v>39</v>
      </c>
      <c r="C82" s="81"/>
      <c r="D82" s="43" t="s">
        <v>12</v>
      </c>
      <c r="E82" s="33"/>
      <c r="F82" s="33"/>
      <c r="G82" s="34"/>
      <c r="H82" s="41" t="e">
        <f t="shared" ref="H82:H87" si="8">IF(OR(E82&gt;$E$19,F82&gt;$F$19),"Số liệu này không được lớn hơn tổng số đơn vị", IF(ABS(F82-E82)/E82&gt;20%,"Số liệu đột biến giữa hai năm, đề nghị giải thích",""))</f>
        <v>#DIV/0!</v>
      </c>
    </row>
    <row r="83" spans="1:8">
      <c r="A83" s="42" t="s">
        <v>33</v>
      </c>
      <c r="B83" s="81" t="s">
        <v>40</v>
      </c>
      <c r="C83" s="81"/>
      <c r="D83" s="43" t="s">
        <v>12</v>
      </c>
      <c r="E83" s="33"/>
      <c r="F83" s="33"/>
      <c r="G83" s="34"/>
      <c r="H83" s="41" t="e">
        <f t="shared" si="8"/>
        <v>#DIV/0!</v>
      </c>
    </row>
    <row r="84" spans="1:8">
      <c r="A84" s="42" t="s">
        <v>33</v>
      </c>
      <c r="B84" s="81" t="s">
        <v>41</v>
      </c>
      <c r="C84" s="81"/>
      <c r="D84" s="43" t="s">
        <v>12</v>
      </c>
      <c r="E84" s="33"/>
      <c r="F84" s="33"/>
      <c r="G84" s="34"/>
      <c r="H84" s="41" t="e">
        <f t="shared" si="8"/>
        <v>#DIV/0!</v>
      </c>
    </row>
    <row r="85" spans="1:8">
      <c r="A85" s="42" t="s">
        <v>33</v>
      </c>
      <c r="B85" s="81" t="s">
        <v>42</v>
      </c>
      <c r="C85" s="81"/>
      <c r="D85" s="43" t="s">
        <v>12</v>
      </c>
      <c r="E85" s="33"/>
      <c r="F85" s="33"/>
      <c r="G85" s="34"/>
      <c r="H85" s="41" t="e">
        <f t="shared" si="8"/>
        <v>#DIV/0!</v>
      </c>
    </row>
    <row r="86" spans="1:8">
      <c r="A86" s="42" t="s">
        <v>33</v>
      </c>
      <c r="B86" s="81" t="s">
        <v>43</v>
      </c>
      <c r="C86" s="81"/>
      <c r="D86" s="43" t="s">
        <v>12</v>
      </c>
      <c r="E86" s="33"/>
      <c r="F86" s="33"/>
      <c r="G86" s="34"/>
      <c r="H86" s="41" t="e">
        <f t="shared" si="8"/>
        <v>#DIV/0!</v>
      </c>
    </row>
    <row r="87" spans="1:8">
      <c r="A87" s="42" t="s">
        <v>33</v>
      </c>
      <c r="B87" s="81" t="s">
        <v>108</v>
      </c>
      <c r="C87" s="81"/>
      <c r="D87" s="43" t="s">
        <v>12</v>
      </c>
      <c r="E87" s="34"/>
      <c r="F87" s="34"/>
      <c r="G87" s="34"/>
      <c r="H87" s="41" t="e">
        <f t="shared" si="8"/>
        <v>#DIV/0!</v>
      </c>
    </row>
    <row r="88" spans="1:8">
      <c r="A88" s="42" t="s">
        <v>33</v>
      </c>
      <c r="B88" s="81" t="s">
        <v>36</v>
      </c>
      <c r="C88" s="81"/>
      <c r="D88" s="43" t="s">
        <v>12</v>
      </c>
      <c r="E88" s="33"/>
      <c r="F88" s="33"/>
      <c r="G88" s="34"/>
      <c r="H88" s="41"/>
    </row>
    <row r="89" spans="1:8">
      <c r="A89" s="27">
        <v>7</v>
      </c>
      <c r="B89" s="46" t="s">
        <v>230</v>
      </c>
      <c r="C89" s="47"/>
      <c r="D89" s="43" t="s">
        <v>34</v>
      </c>
      <c r="E89" s="33"/>
      <c r="F89" s="33"/>
      <c r="G89" s="34"/>
      <c r="H89" s="35" t="str">
        <f>IF(OR(E89="",F89=""),"Đề nghị nhập số liệu","")</f>
        <v>Đề nghị nhập số liệu</v>
      </c>
    </row>
    <row r="90" spans="1:8">
      <c r="A90" s="27">
        <v>8</v>
      </c>
      <c r="B90" s="46" t="s">
        <v>231</v>
      </c>
      <c r="C90" s="47"/>
      <c r="D90" s="43" t="s">
        <v>34</v>
      </c>
      <c r="E90" s="33"/>
      <c r="F90" s="33"/>
      <c r="G90" s="34"/>
      <c r="H90" s="35" t="str">
        <f>IF(OR(E90="",F90=""),"Đề nghị nhập số liệu","")</f>
        <v>Đề nghị nhập số liệu</v>
      </c>
    </row>
    <row r="91" spans="1:8">
      <c r="A91" s="48"/>
      <c r="B91" s="87"/>
      <c r="C91" s="87"/>
      <c r="D91" s="38"/>
      <c r="E91" s="39"/>
      <c r="F91" s="39"/>
      <c r="G91" s="39"/>
    </row>
    <row r="92" spans="1:8">
      <c r="A92" s="36" t="s">
        <v>46</v>
      </c>
      <c r="B92" s="82" t="s">
        <v>49</v>
      </c>
      <c r="C92" s="82"/>
      <c r="D92" s="38"/>
      <c r="E92" s="39"/>
      <c r="F92" s="39"/>
      <c r="G92" s="39"/>
    </row>
    <row r="93" spans="1:8" ht="31.5">
      <c r="A93" s="29" t="s">
        <v>6</v>
      </c>
      <c r="B93" s="83" t="s">
        <v>7</v>
      </c>
      <c r="C93" s="83"/>
      <c r="D93" s="30" t="s">
        <v>8</v>
      </c>
      <c r="E93" s="30" t="s">
        <v>9</v>
      </c>
      <c r="F93" s="30" t="s">
        <v>217</v>
      </c>
      <c r="G93" s="31" t="s">
        <v>10</v>
      </c>
    </row>
    <row r="94" spans="1:8">
      <c r="A94" s="27">
        <v>1</v>
      </c>
      <c r="B94" s="84" t="s">
        <v>189</v>
      </c>
      <c r="C94" s="84"/>
      <c r="D94" s="43"/>
      <c r="E94" s="34"/>
      <c r="F94" s="34"/>
      <c r="G94" s="34"/>
    </row>
    <row r="95" spans="1:8">
      <c r="A95" s="42" t="s">
        <v>33</v>
      </c>
      <c r="B95" s="81" t="s">
        <v>50</v>
      </c>
      <c r="C95" s="81"/>
      <c r="D95" s="43" t="s">
        <v>34</v>
      </c>
      <c r="E95" s="34"/>
      <c r="F95" s="34"/>
      <c r="G95" s="34"/>
      <c r="H95" s="35" t="str">
        <f t="shared" ref="H95:H105" si="9">IF(OR(E95="",F95=""),"Đề nghị nhập số liệu","")</f>
        <v>Đề nghị nhập số liệu</v>
      </c>
    </row>
    <row r="96" spans="1:8">
      <c r="A96" s="42" t="s">
        <v>33</v>
      </c>
      <c r="B96" s="81" t="s">
        <v>51</v>
      </c>
      <c r="C96" s="81"/>
      <c r="D96" s="43" t="s">
        <v>34</v>
      </c>
      <c r="E96" s="34"/>
      <c r="F96" s="34"/>
      <c r="G96" s="34"/>
      <c r="H96" s="35" t="str">
        <f t="shared" si="9"/>
        <v>Đề nghị nhập số liệu</v>
      </c>
    </row>
    <row r="97" spans="1:8">
      <c r="A97" s="42" t="s">
        <v>33</v>
      </c>
      <c r="B97" s="81" t="s">
        <v>52</v>
      </c>
      <c r="C97" s="81"/>
      <c r="D97" s="43" t="s">
        <v>34</v>
      </c>
      <c r="E97" s="34"/>
      <c r="F97" s="34"/>
      <c r="G97" s="34"/>
      <c r="H97" s="35" t="str">
        <f t="shared" si="9"/>
        <v>Đề nghị nhập số liệu</v>
      </c>
    </row>
    <row r="98" spans="1:8">
      <c r="A98" s="42" t="s">
        <v>33</v>
      </c>
      <c r="B98" s="81" t="s">
        <v>53</v>
      </c>
      <c r="C98" s="81"/>
      <c r="D98" s="43" t="s">
        <v>34</v>
      </c>
      <c r="E98" s="34"/>
      <c r="F98" s="34"/>
      <c r="G98" s="34"/>
      <c r="H98" s="35" t="str">
        <f t="shared" si="9"/>
        <v>Đề nghị nhập số liệu</v>
      </c>
    </row>
    <row r="99" spans="1:8">
      <c r="A99" s="42" t="s">
        <v>33</v>
      </c>
      <c r="B99" s="81" t="s">
        <v>54</v>
      </c>
      <c r="C99" s="81"/>
      <c r="D99" s="43" t="s">
        <v>34</v>
      </c>
      <c r="E99" s="34"/>
      <c r="F99" s="34"/>
      <c r="G99" s="34"/>
      <c r="H99" s="35" t="str">
        <f t="shared" si="9"/>
        <v>Đề nghị nhập số liệu</v>
      </c>
    </row>
    <row r="100" spans="1:8">
      <c r="A100" s="42" t="s">
        <v>33</v>
      </c>
      <c r="B100" s="81" t="s">
        <v>55</v>
      </c>
      <c r="C100" s="81"/>
      <c r="D100" s="43" t="s">
        <v>34</v>
      </c>
      <c r="E100" s="34"/>
      <c r="F100" s="34"/>
      <c r="G100" s="34"/>
      <c r="H100" s="35" t="str">
        <f t="shared" si="9"/>
        <v>Đề nghị nhập số liệu</v>
      </c>
    </row>
    <row r="101" spans="1:8">
      <c r="A101" s="42" t="s">
        <v>33</v>
      </c>
      <c r="B101" s="81" t="s">
        <v>109</v>
      </c>
      <c r="C101" s="81"/>
      <c r="D101" s="43" t="s">
        <v>34</v>
      </c>
      <c r="E101" s="34"/>
      <c r="F101" s="34"/>
      <c r="G101" s="34"/>
      <c r="H101" s="35" t="str">
        <f t="shared" ref="H101" si="10">IF(OR(E101="",F101=""),"Đề nghị nhập số liệu","")</f>
        <v>Đề nghị nhập số liệu</v>
      </c>
    </row>
    <row r="102" spans="1:8">
      <c r="A102" s="42" t="s">
        <v>33</v>
      </c>
      <c r="B102" s="81" t="s">
        <v>110</v>
      </c>
      <c r="C102" s="81"/>
      <c r="D102" s="43" t="s">
        <v>34</v>
      </c>
      <c r="E102" s="34"/>
      <c r="F102" s="34"/>
      <c r="G102" s="34"/>
      <c r="H102" s="35" t="str">
        <f t="shared" ref="H102" si="11">IF(OR(E102="",F102=""),"Đề nghị nhập số liệu","")</f>
        <v>Đề nghị nhập số liệu</v>
      </c>
    </row>
    <row r="103" spans="1:8">
      <c r="A103" s="42" t="s">
        <v>33</v>
      </c>
      <c r="B103" s="81" t="s">
        <v>56</v>
      </c>
      <c r="C103" s="81"/>
      <c r="D103" s="43" t="s">
        <v>34</v>
      </c>
      <c r="E103" s="34"/>
      <c r="F103" s="34"/>
      <c r="G103" s="34"/>
      <c r="H103" s="35" t="str">
        <f t="shared" si="9"/>
        <v>Đề nghị nhập số liệu</v>
      </c>
    </row>
    <row r="104" spans="1:8">
      <c r="A104" s="42" t="s">
        <v>33</v>
      </c>
      <c r="B104" s="81" t="s">
        <v>57</v>
      </c>
      <c r="C104" s="81"/>
      <c r="D104" s="43" t="s">
        <v>34</v>
      </c>
      <c r="E104" s="34"/>
      <c r="F104" s="34"/>
      <c r="G104" s="34"/>
      <c r="H104" s="35" t="str">
        <f t="shared" si="9"/>
        <v>Đề nghị nhập số liệu</v>
      </c>
    </row>
    <row r="105" spans="1:8">
      <c r="A105" s="42" t="s">
        <v>33</v>
      </c>
      <c r="B105" s="81" t="s">
        <v>58</v>
      </c>
      <c r="C105" s="81"/>
      <c r="D105" s="43" t="s">
        <v>34</v>
      </c>
      <c r="E105" s="34"/>
      <c r="F105" s="34"/>
      <c r="G105" s="34"/>
      <c r="H105" s="35" t="str">
        <f t="shared" si="9"/>
        <v>Đề nghị nhập số liệu</v>
      </c>
    </row>
    <row r="106" spans="1:8">
      <c r="A106" s="42" t="s">
        <v>33</v>
      </c>
      <c r="B106" s="81" t="s">
        <v>59</v>
      </c>
      <c r="C106" s="81"/>
      <c r="D106" s="43" t="s">
        <v>34</v>
      </c>
      <c r="E106" s="34"/>
      <c r="F106" s="34"/>
      <c r="G106" s="34"/>
      <c r="H106" s="35"/>
    </row>
    <row r="107" spans="1:8" ht="30.75" customHeight="1">
      <c r="A107" s="27">
        <v>2</v>
      </c>
      <c r="B107" s="85" t="s">
        <v>171</v>
      </c>
      <c r="C107" s="86"/>
      <c r="D107" s="43"/>
      <c r="E107" s="34"/>
      <c r="F107" s="34"/>
      <c r="G107" s="34"/>
    </row>
    <row r="108" spans="1:8">
      <c r="A108" s="42" t="s">
        <v>33</v>
      </c>
      <c r="B108" s="81" t="s">
        <v>50</v>
      </c>
      <c r="C108" s="81"/>
      <c r="D108" s="43" t="s">
        <v>12</v>
      </c>
      <c r="E108" s="33"/>
      <c r="F108" s="33"/>
      <c r="G108" s="34"/>
      <c r="H108" s="41" t="e">
        <f>IF(OR(E108&gt;$E$19,F108&gt;$F$19),"Số liệu này không được lớn hơn tổng số đơn vị", IF(ABS(F108-E108)/E108&gt;20%,"Số liệu đột biến giữa hai năm, đề nghị giải thích",""))</f>
        <v>#DIV/0!</v>
      </c>
    </row>
    <row r="109" spans="1:8">
      <c r="A109" s="42" t="s">
        <v>33</v>
      </c>
      <c r="B109" s="81" t="s">
        <v>51</v>
      </c>
      <c r="C109" s="81"/>
      <c r="D109" s="43" t="s">
        <v>12</v>
      </c>
      <c r="E109" s="33"/>
      <c r="F109" s="33"/>
      <c r="G109" s="34"/>
      <c r="H109" s="41" t="e">
        <f t="shared" ref="H109:H119" si="12">IF(OR(E109&gt;$E$19,F109&gt;$F$19),"Số liệu này không được lớn hơn tổng số đơn vị", IF(ABS(F109-E109)/E109&gt;20%,"Số liệu đột biến giữa hai năm, đề nghị giải thích",""))</f>
        <v>#DIV/0!</v>
      </c>
    </row>
    <row r="110" spans="1:8">
      <c r="A110" s="42" t="s">
        <v>33</v>
      </c>
      <c r="B110" s="81" t="s">
        <v>52</v>
      </c>
      <c r="C110" s="81"/>
      <c r="D110" s="43" t="s">
        <v>12</v>
      </c>
      <c r="E110" s="33"/>
      <c r="F110" s="33"/>
      <c r="G110" s="34"/>
      <c r="H110" s="41" t="e">
        <f t="shared" si="12"/>
        <v>#DIV/0!</v>
      </c>
    </row>
    <row r="111" spans="1:8">
      <c r="A111" s="42" t="s">
        <v>33</v>
      </c>
      <c r="B111" s="81" t="s">
        <v>53</v>
      </c>
      <c r="C111" s="81"/>
      <c r="D111" s="43" t="s">
        <v>12</v>
      </c>
      <c r="E111" s="33"/>
      <c r="F111" s="33"/>
      <c r="G111" s="34"/>
      <c r="H111" s="41" t="e">
        <f t="shared" si="12"/>
        <v>#DIV/0!</v>
      </c>
    </row>
    <row r="112" spans="1:8">
      <c r="A112" s="42" t="s">
        <v>33</v>
      </c>
      <c r="B112" s="81" t="s">
        <v>54</v>
      </c>
      <c r="C112" s="81"/>
      <c r="D112" s="43" t="s">
        <v>12</v>
      </c>
      <c r="E112" s="33"/>
      <c r="F112" s="33"/>
      <c r="G112" s="34"/>
      <c r="H112" s="41" t="e">
        <f t="shared" si="12"/>
        <v>#DIV/0!</v>
      </c>
    </row>
    <row r="113" spans="1:8">
      <c r="A113" s="42" t="s">
        <v>33</v>
      </c>
      <c r="B113" s="81" t="s">
        <v>55</v>
      </c>
      <c r="C113" s="81"/>
      <c r="D113" s="43" t="s">
        <v>12</v>
      </c>
      <c r="E113" s="33"/>
      <c r="F113" s="33"/>
      <c r="G113" s="34"/>
      <c r="H113" s="41" t="e">
        <f t="shared" si="12"/>
        <v>#DIV/0!</v>
      </c>
    </row>
    <row r="114" spans="1:8">
      <c r="A114" s="42" t="s">
        <v>33</v>
      </c>
      <c r="B114" s="81" t="s">
        <v>109</v>
      </c>
      <c r="C114" s="81"/>
      <c r="D114" s="43" t="s">
        <v>12</v>
      </c>
      <c r="E114" s="34"/>
      <c r="F114" s="34"/>
      <c r="G114" s="34"/>
      <c r="H114" s="41" t="e">
        <f t="shared" si="12"/>
        <v>#DIV/0!</v>
      </c>
    </row>
    <row r="115" spans="1:8">
      <c r="A115" s="42" t="s">
        <v>33</v>
      </c>
      <c r="B115" s="81" t="s">
        <v>110</v>
      </c>
      <c r="C115" s="81"/>
      <c r="D115" s="43" t="s">
        <v>12</v>
      </c>
      <c r="E115" s="34"/>
      <c r="F115" s="34"/>
      <c r="G115" s="34"/>
      <c r="H115" s="41" t="e">
        <f t="shared" si="12"/>
        <v>#DIV/0!</v>
      </c>
    </row>
    <row r="116" spans="1:8">
      <c r="A116" s="42" t="s">
        <v>33</v>
      </c>
      <c r="B116" s="81" t="s">
        <v>56</v>
      </c>
      <c r="C116" s="81"/>
      <c r="D116" s="43" t="s">
        <v>12</v>
      </c>
      <c r="E116" s="33"/>
      <c r="F116" s="33"/>
      <c r="G116" s="34"/>
      <c r="H116" s="41" t="e">
        <f t="shared" si="12"/>
        <v>#DIV/0!</v>
      </c>
    </row>
    <row r="117" spans="1:8">
      <c r="A117" s="42" t="s">
        <v>33</v>
      </c>
      <c r="B117" s="81" t="s">
        <v>57</v>
      </c>
      <c r="C117" s="81"/>
      <c r="D117" s="43" t="s">
        <v>12</v>
      </c>
      <c r="E117" s="33"/>
      <c r="F117" s="33"/>
      <c r="G117" s="34"/>
      <c r="H117" s="41" t="e">
        <f t="shared" si="12"/>
        <v>#DIV/0!</v>
      </c>
    </row>
    <row r="118" spans="1:8">
      <c r="A118" s="42" t="s">
        <v>33</v>
      </c>
      <c r="B118" s="81" t="s">
        <v>58</v>
      </c>
      <c r="C118" s="81"/>
      <c r="D118" s="43" t="s">
        <v>12</v>
      </c>
      <c r="E118" s="33"/>
      <c r="F118" s="33"/>
      <c r="G118" s="34"/>
      <c r="H118" s="41" t="e">
        <f t="shared" si="12"/>
        <v>#DIV/0!</v>
      </c>
    </row>
    <row r="119" spans="1:8">
      <c r="A119" s="42" t="s">
        <v>33</v>
      </c>
      <c r="B119" s="81" t="s">
        <v>59</v>
      </c>
      <c r="C119" s="81"/>
      <c r="D119" s="43" t="s">
        <v>12</v>
      </c>
      <c r="E119" s="33"/>
      <c r="F119" s="33"/>
      <c r="G119" s="34"/>
      <c r="H119" s="41" t="e">
        <f t="shared" si="12"/>
        <v>#DIV/0!</v>
      </c>
    </row>
    <row r="120" spans="1:8">
      <c r="A120" s="49">
        <v>3</v>
      </c>
      <c r="B120" s="85" t="s">
        <v>240</v>
      </c>
      <c r="C120" s="86"/>
      <c r="D120" s="86"/>
      <c r="E120" s="86"/>
      <c r="F120" s="86"/>
      <c r="G120" s="101"/>
    </row>
    <row r="121" spans="1:8" ht="35.25" customHeight="1">
      <c r="A121" s="27">
        <v>4</v>
      </c>
      <c r="B121" s="85" t="s">
        <v>190</v>
      </c>
      <c r="C121" s="86"/>
      <c r="D121" s="43"/>
      <c r="E121" s="34"/>
      <c r="F121" s="34"/>
      <c r="G121" s="34"/>
    </row>
    <row r="122" spans="1:8">
      <c r="A122" s="44" t="s">
        <v>123</v>
      </c>
      <c r="B122" s="110" t="s">
        <v>191</v>
      </c>
      <c r="C122" s="110"/>
      <c r="D122" s="43"/>
      <c r="E122" s="34"/>
      <c r="F122" s="34"/>
      <c r="G122" s="34"/>
    </row>
    <row r="123" spans="1:8">
      <c r="A123" s="50" t="s">
        <v>124</v>
      </c>
      <c r="B123" s="88" t="s">
        <v>60</v>
      </c>
      <c r="C123" s="88"/>
      <c r="D123" s="43"/>
      <c r="E123" s="34"/>
      <c r="F123" s="34"/>
      <c r="G123" s="34"/>
    </row>
    <row r="124" spans="1:8">
      <c r="A124" s="42" t="s">
        <v>33</v>
      </c>
      <c r="B124" s="91" t="s">
        <v>61</v>
      </c>
      <c r="C124" s="92"/>
      <c r="D124" s="43" t="s">
        <v>34</v>
      </c>
      <c r="E124" s="34"/>
      <c r="F124" s="34"/>
      <c r="G124" s="34"/>
      <c r="H124" s="35" t="str">
        <f t="shared" ref="H124:H134" si="13">IF(OR(E124="",F124=""),"Đề nghị nhập số liệu","")</f>
        <v>Đề nghị nhập số liệu</v>
      </c>
    </row>
    <row r="125" spans="1:8">
      <c r="A125" s="51" t="s">
        <v>33</v>
      </c>
      <c r="B125" s="81" t="s">
        <v>62</v>
      </c>
      <c r="C125" s="81"/>
      <c r="D125" s="43" t="s">
        <v>34</v>
      </c>
      <c r="E125" s="34"/>
      <c r="F125" s="34"/>
      <c r="G125" s="34"/>
      <c r="H125" s="35" t="str">
        <f t="shared" si="13"/>
        <v>Đề nghị nhập số liệu</v>
      </c>
    </row>
    <row r="126" spans="1:8">
      <c r="A126" s="51" t="s">
        <v>33</v>
      </c>
      <c r="B126" s="81" t="s">
        <v>63</v>
      </c>
      <c r="C126" s="81"/>
      <c r="D126" s="43" t="s">
        <v>34</v>
      </c>
      <c r="E126" s="34"/>
      <c r="F126" s="34"/>
      <c r="G126" s="34"/>
      <c r="H126" s="35" t="str">
        <f t="shared" si="13"/>
        <v>Đề nghị nhập số liệu</v>
      </c>
    </row>
    <row r="127" spans="1:8">
      <c r="A127" s="51" t="s">
        <v>33</v>
      </c>
      <c r="B127" s="81" t="s">
        <v>64</v>
      </c>
      <c r="C127" s="81"/>
      <c r="D127" s="43" t="s">
        <v>34</v>
      </c>
      <c r="E127" s="34"/>
      <c r="F127" s="34"/>
      <c r="G127" s="34"/>
      <c r="H127" s="35" t="str">
        <f t="shared" si="13"/>
        <v>Đề nghị nhập số liệu</v>
      </c>
    </row>
    <row r="128" spans="1:8">
      <c r="A128" s="51" t="s">
        <v>33</v>
      </c>
      <c r="B128" s="81" t="s">
        <v>65</v>
      </c>
      <c r="C128" s="81"/>
      <c r="D128" s="43" t="s">
        <v>34</v>
      </c>
      <c r="E128" s="34"/>
      <c r="F128" s="34"/>
      <c r="G128" s="34"/>
      <c r="H128" s="35" t="str">
        <f t="shared" si="13"/>
        <v>Đề nghị nhập số liệu</v>
      </c>
    </row>
    <row r="129" spans="1:8">
      <c r="A129" s="51" t="s">
        <v>33</v>
      </c>
      <c r="B129" s="81" t="s">
        <v>66</v>
      </c>
      <c r="C129" s="81"/>
      <c r="D129" s="43" t="s">
        <v>34</v>
      </c>
      <c r="E129" s="34"/>
      <c r="F129" s="34"/>
      <c r="G129" s="34"/>
      <c r="H129" s="35"/>
    </row>
    <row r="130" spans="1:8">
      <c r="A130" s="45" t="s">
        <v>125</v>
      </c>
      <c r="B130" s="88" t="s">
        <v>67</v>
      </c>
      <c r="C130" s="88"/>
      <c r="D130" s="43"/>
      <c r="E130" s="34"/>
      <c r="F130" s="34"/>
      <c r="G130" s="34"/>
    </row>
    <row r="131" spans="1:8">
      <c r="A131" s="42" t="s">
        <v>33</v>
      </c>
      <c r="B131" s="81" t="s">
        <v>68</v>
      </c>
      <c r="C131" s="81"/>
      <c r="D131" s="43" t="s">
        <v>34</v>
      </c>
      <c r="E131" s="34"/>
      <c r="F131" s="34"/>
      <c r="G131" s="34"/>
      <c r="H131" s="35" t="str">
        <f t="shared" si="13"/>
        <v>Đề nghị nhập số liệu</v>
      </c>
    </row>
    <row r="132" spans="1:8">
      <c r="A132" s="42" t="s">
        <v>33</v>
      </c>
      <c r="B132" s="81" t="s">
        <v>69</v>
      </c>
      <c r="C132" s="81"/>
      <c r="D132" s="43" t="s">
        <v>34</v>
      </c>
      <c r="E132" s="34"/>
      <c r="F132" s="34"/>
      <c r="G132" s="34"/>
      <c r="H132" s="35" t="str">
        <f t="shared" si="13"/>
        <v>Đề nghị nhập số liệu</v>
      </c>
    </row>
    <row r="133" spans="1:8">
      <c r="A133" s="42" t="s">
        <v>33</v>
      </c>
      <c r="B133" s="81" t="s">
        <v>70</v>
      </c>
      <c r="C133" s="81"/>
      <c r="D133" s="43" t="s">
        <v>34</v>
      </c>
      <c r="E133" s="34"/>
      <c r="F133" s="34"/>
      <c r="G133" s="34"/>
      <c r="H133" s="35" t="str">
        <f t="shared" si="13"/>
        <v>Đề nghị nhập số liệu</v>
      </c>
    </row>
    <row r="134" spans="1:8">
      <c r="A134" s="42" t="s">
        <v>33</v>
      </c>
      <c r="B134" s="81" t="s">
        <v>71</v>
      </c>
      <c r="C134" s="81"/>
      <c r="D134" s="43" t="s">
        <v>34</v>
      </c>
      <c r="E134" s="34"/>
      <c r="F134" s="34"/>
      <c r="G134" s="34"/>
      <c r="H134" s="35" t="str">
        <f t="shared" si="13"/>
        <v>Đề nghị nhập số liệu</v>
      </c>
    </row>
    <row r="135" spans="1:8">
      <c r="A135" s="44" t="s">
        <v>126</v>
      </c>
      <c r="B135" s="89" t="s">
        <v>181</v>
      </c>
      <c r="C135" s="90"/>
      <c r="D135" s="43"/>
      <c r="E135" s="34"/>
      <c r="F135" s="34"/>
      <c r="G135" s="34"/>
    </row>
    <row r="136" spans="1:8">
      <c r="A136" s="50" t="s">
        <v>127</v>
      </c>
      <c r="B136" s="88" t="s">
        <v>60</v>
      </c>
      <c r="C136" s="88"/>
      <c r="D136" s="43"/>
      <c r="E136" s="34"/>
      <c r="F136" s="34"/>
      <c r="G136" s="34"/>
    </row>
    <row r="137" spans="1:8">
      <c r="A137" s="42" t="s">
        <v>33</v>
      </c>
      <c r="B137" s="91" t="s">
        <v>61</v>
      </c>
      <c r="C137" s="92"/>
      <c r="D137" s="43" t="s">
        <v>12</v>
      </c>
      <c r="E137" s="33"/>
      <c r="F137" s="33"/>
      <c r="G137" s="34"/>
      <c r="H137" s="41" t="e">
        <f t="shared" ref="H137:H146" si="14">IF(OR(E137&gt;$E$19,F137&gt;$F$19),"Số liệu này không được lớn hơn tổng số đơn vị", IF(ABS(F137-E137)/E137&gt;20%,"Số liệu đột biến giữa hai năm, đề nghị giải thích",""))</f>
        <v>#DIV/0!</v>
      </c>
    </row>
    <row r="138" spans="1:8">
      <c r="A138" s="51" t="s">
        <v>33</v>
      </c>
      <c r="B138" s="81" t="s">
        <v>62</v>
      </c>
      <c r="C138" s="81"/>
      <c r="D138" s="43" t="s">
        <v>12</v>
      </c>
      <c r="E138" s="33"/>
      <c r="F138" s="33"/>
      <c r="G138" s="34"/>
      <c r="H138" s="41" t="e">
        <f t="shared" si="14"/>
        <v>#DIV/0!</v>
      </c>
    </row>
    <row r="139" spans="1:8">
      <c r="A139" s="51" t="s">
        <v>33</v>
      </c>
      <c r="B139" s="81" t="s">
        <v>63</v>
      </c>
      <c r="C139" s="81"/>
      <c r="D139" s="43" t="s">
        <v>12</v>
      </c>
      <c r="E139" s="33"/>
      <c r="F139" s="33"/>
      <c r="G139" s="34"/>
      <c r="H139" s="41" t="e">
        <f t="shared" si="14"/>
        <v>#DIV/0!</v>
      </c>
    </row>
    <row r="140" spans="1:8">
      <c r="A140" s="51" t="s">
        <v>33</v>
      </c>
      <c r="B140" s="81" t="s">
        <v>64</v>
      </c>
      <c r="C140" s="81"/>
      <c r="D140" s="43" t="s">
        <v>12</v>
      </c>
      <c r="E140" s="33"/>
      <c r="F140" s="33"/>
      <c r="G140" s="34"/>
      <c r="H140" s="41" t="e">
        <f t="shared" si="14"/>
        <v>#DIV/0!</v>
      </c>
    </row>
    <row r="141" spans="1:8">
      <c r="A141" s="51" t="s">
        <v>33</v>
      </c>
      <c r="B141" s="81" t="s">
        <v>65</v>
      </c>
      <c r="C141" s="81"/>
      <c r="D141" s="43" t="s">
        <v>12</v>
      </c>
      <c r="E141" s="33"/>
      <c r="F141" s="33"/>
      <c r="G141" s="34"/>
      <c r="H141" s="41" t="e">
        <f t="shared" si="14"/>
        <v>#DIV/0!</v>
      </c>
    </row>
    <row r="142" spans="1:8">
      <c r="A142" s="51" t="s">
        <v>33</v>
      </c>
      <c r="B142" s="81" t="s">
        <v>66</v>
      </c>
      <c r="C142" s="81"/>
      <c r="D142" s="43" t="s">
        <v>12</v>
      </c>
      <c r="E142" s="33"/>
      <c r="F142" s="33"/>
      <c r="G142" s="34"/>
      <c r="H142" s="41" t="e">
        <f t="shared" si="14"/>
        <v>#DIV/0!</v>
      </c>
    </row>
    <row r="143" spans="1:8">
      <c r="A143" s="45" t="s">
        <v>128</v>
      </c>
      <c r="B143" s="88" t="s">
        <v>67</v>
      </c>
      <c r="C143" s="88"/>
      <c r="D143" s="43"/>
      <c r="E143" s="34"/>
      <c r="F143" s="34"/>
      <c r="G143" s="34"/>
    </row>
    <row r="144" spans="1:8">
      <c r="A144" s="42" t="s">
        <v>33</v>
      </c>
      <c r="B144" s="81" t="s">
        <v>68</v>
      </c>
      <c r="C144" s="81"/>
      <c r="D144" s="43" t="s">
        <v>12</v>
      </c>
      <c r="E144" s="33"/>
      <c r="F144" s="33"/>
      <c r="G144" s="34"/>
      <c r="H144" s="41" t="e">
        <f t="shared" si="14"/>
        <v>#DIV/0!</v>
      </c>
    </row>
    <row r="145" spans="1:8">
      <c r="A145" s="42" t="s">
        <v>33</v>
      </c>
      <c r="B145" s="81" t="s">
        <v>69</v>
      </c>
      <c r="C145" s="81"/>
      <c r="D145" s="43" t="s">
        <v>12</v>
      </c>
      <c r="E145" s="33"/>
      <c r="F145" s="33"/>
      <c r="G145" s="34"/>
      <c r="H145" s="41" t="e">
        <f t="shared" si="14"/>
        <v>#DIV/0!</v>
      </c>
    </row>
    <row r="146" spans="1:8">
      <c r="A146" s="42" t="s">
        <v>33</v>
      </c>
      <c r="B146" s="81" t="s">
        <v>70</v>
      </c>
      <c r="C146" s="81"/>
      <c r="D146" s="43" t="s">
        <v>12</v>
      </c>
      <c r="E146" s="33"/>
      <c r="F146" s="33"/>
      <c r="G146" s="34"/>
      <c r="H146" s="41" t="e">
        <f t="shared" si="14"/>
        <v>#DIV/0!</v>
      </c>
    </row>
    <row r="147" spans="1:8">
      <c r="A147" s="42" t="s">
        <v>33</v>
      </c>
      <c r="B147" s="81" t="s">
        <v>71</v>
      </c>
      <c r="C147" s="81"/>
      <c r="D147" s="43" t="s">
        <v>12</v>
      </c>
      <c r="E147" s="33"/>
      <c r="F147" s="33"/>
      <c r="G147" s="34"/>
      <c r="H147" s="41" t="e">
        <f>IF(OR(E147&gt;$E$19,F147&gt;$F$19),"Số liệu này không được lớn hơn tổng số đơn vị", IF(ABS(F147-E147)/E147&gt;20%,"Số liệu đột biến giữa hai năm, đề nghị giải thích",""))</f>
        <v>#DIV/0!</v>
      </c>
    </row>
    <row r="148" spans="1:8" ht="18" customHeight="1">
      <c r="A148" s="27">
        <v>5</v>
      </c>
      <c r="B148" s="85" t="s">
        <v>239</v>
      </c>
      <c r="C148" s="86"/>
      <c r="D148" s="86"/>
      <c r="E148" s="86"/>
      <c r="F148" s="86"/>
      <c r="G148" s="101"/>
    </row>
    <row r="149" spans="1:8">
      <c r="A149" s="27">
        <v>6</v>
      </c>
      <c r="B149" s="85" t="s">
        <v>192</v>
      </c>
      <c r="C149" s="86"/>
      <c r="D149" s="32" t="s">
        <v>72</v>
      </c>
      <c r="E149" s="33"/>
      <c r="F149" s="33"/>
      <c r="G149" s="34"/>
    </row>
    <row r="150" spans="1:8" ht="65.25" customHeight="1">
      <c r="A150" s="42" t="s">
        <v>29</v>
      </c>
      <c r="B150" s="73" t="s">
        <v>232</v>
      </c>
      <c r="C150" s="74"/>
      <c r="D150" s="43" t="s">
        <v>72</v>
      </c>
      <c r="E150" s="33"/>
      <c r="F150" s="33"/>
      <c r="G150" s="34"/>
      <c r="H150" s="41" t="e">
        <f>IF(ABS(F150-E150)/E150&gt;40%,"Số liệu đột biến giữa hai năm, đề nghị giải thích","")</f>
        <v>#DIV/0!</v>
      </c>
    </row>
    <row r="151" spans="1:8" ht="64.5" customHeight="1">
      <c r="A151" s="42" t="s">
        <v>193</v>
      </c>
      <c r="B151" s="74" t="s">
        <v>233</v>
      </c>
      <c r="C151" s="74"/>
      <c r="D151" s="43" t="s">
        <v>72</v>
      </c>
      <c r="E151" s="33"/>
      <c r="F151" s="33"/>
      <c r="G151" s="34"/>
      <c r="H151" s="41" t="e">
        <f>IF(OR(SUM(E152:E155)/E151&lt;&gt;1,SUM(F152:F155)/F151&lt;&gt;1),"Tổng cộng dịch vụ các mức 1,2,3,4  phải bằng tổng số dịch vụ công trực tuyến",IF(ABS(F151-E151)/E151&gt;20%,"Số liệu đột biến giữa hai năm, đề nghị giải thích",""))</f>
        <v>#DIV/0!</v>
      </c>
    </row>
    <row r="152" spans="1:8">
      <c r="A152" s="42"/>
      <c r="B152" s="52" t="s">
        <v>73</v>
      </c>
      <c r="C152" s="52"/>
      <c r="D152" s="43"/>
      <c r="E152" s="39"/>
      <c r="F152" s="33"/>
      <c r="G152" s="39"/>
    </row>
    <row r="153" spans="1:8">
      <c r="A153" s="42" t="s">
        <v>194</v>
      </c>
      <c r="B153" s="98" t="s">
        <v>74</v>
      </c>
      <c r="C153" s="98"/>
      <c r="D153" s="43" t="s">
        <v>72</v>
      </c>
      <c r="E153" s="33"/>
      <c r="F153" s="33"/>
      <c r="G153" s="34"/>
      <c r="H153" s="41" t="e">
        <f>IF(ABS(F153-E153)/E153&gt;40%,"Số liệu đột biến giữa hai năm, đề nghị giải thích","")</f>
        <v>#DIV/0!</v>
      </c>
    </row>
    <row r="154" spans="1:8">
      <c r="A154" s="42" t="s">
        <v>195</v>
      </c>
      <c r="B154" s="98" t="s">
        <v>219</v>
      </c>
      <c r="C154" s="98"/>
      <c r="D154" s="43" t="s">
        <v>72</v>
      </c>
      <c r="E154" s="33"/>
      <c r="F154" s="33"/>
      <c r="G154" s="34"/>
      <c r="H154" s="41" t="e">
        <f>IF(ABS(F154-E154)/E154&gt;40%,"Số liệu đột biến giữa hai năm, đề nghị giải thích","")</f>
        <v>#DIV/0!</v>
      </c>
    </row>
    <row r="155" spans="1:8">
      <c r="A155" s="42" t="s">
        <v>196</v>
      </c>
      <c r="B155" s="98" t="s">
        <v>131</v>
      </c>
      <c r="C155" s="98"/>
      <c r="D155" s="43" t="s">
        <v>72</v>
      </c>
      <c r="E155" s="33"/>
      <c r="F155" s="33"/>
      <c r="G155" s="34"/>
      <c r="H155" s="41" t="e">
        <f>IF(ABS(F155-E155)/E155&gt;40%,"Số liệu đột biến giữa hai năm, đề nghị giải thích","")</f>
        <v>#DIV/0!</v>
      </c>
    </row>
    <row r="156" spans="1:8">
      <c r="A156" s="42" t="s">
        <v>172</v>
      </c>
      <c r="B156" s="98" t="s">
        <v>75</v>
      </c>
      <c r="C156" s="98"/>
      <c r="D156" s="43" t="s">
        <v>72</v>
      </c>
      <c r="E156" s="33"/>
      <c r="F156" s="33"/>
      <c r="G156" s="34"/>
      <c r="H156" s="41" t="e">
        <f t="shared" ref="H156:H160" si="15">IF(ABS(F156-E156)/E156&gt;20%,"Số liệu đột biến giữa hai năm, đề nghị giải thích","")</f>
        <v>#DIV/0!</v>
      </c>
    </row>
    <row r="157" spans="1:8" ht="15" customHeight="1">
      <c r="A157" s="42" t="s">
        <v>197</v>
      </c>
      <c r="B157" s="98" t="s">
        <v>220</v>
      </c>
      <c r="C157" s="98"/>
      <c r="D157" s="43" t="s">
        <v>72</v>
      </c>
      <c r="E157" s="33"/>
      <c r="F157" s="33"/>
      <c r="G157" s="34"/>
      <c r="H157" s="41" t="e">
        <f t="shared" ref="H157" si="16">IF(ABS(F157-E157)/E157&gt;20%,"Số liệu đột biến giữa hai năm, đề nghị giải thích","")</f>
        <v>#DIV/0!</v>
      </c>
    </row>
    <row r="158" spans="1:8" ht="15" customHeight="1">
      <c r="A158" s="42" t="s">
        <v>198</v>
      </c>
      <c r="B158" s="98" t="s">
        <v>132</v>
      </c>
      <c r="C158" s="98"/>
      <c r="D158" s="43" t="s">
        <v>72</v>
      </c>
      <c r="E158" s="33"/>
      <c r="F158" s="33"/>
      <c r="G158" s="34"/>
      <c r="H158" s="41" t="e">
        <f t="shared" ref="H158" si="17">IF(ABS(F158-E158)/E158&gt;20%,"Số liệu đột biến giữa hai năm, đề nghị giải thích","")</f>
        <v>#DIV/0!</v>
      </c>
    </row>
    <row r="159" spans="1:8" ht="30" customHeight="1">
      <c r="A159" s="42" t="s">
        <v>199</v>
      </c>
      <c r="B159" s="98" t="s">
        <v>133</v>
      </c>
      <c r="C159" s="98"/>
      <c r="D159" s="43" t="s">
        <v>72</v>
      </c>
      <c r="E159" s="33"/>
      <c r="F159" s="33"/>
      <c r="G159" s="34"/>
      <c r="H159" s="41" t="e">
        <f t="shared" si="15"/>
        <v>#DIV/0!</v>
      </c>
    </row>
    <row r="160" spans="1:8" ht="30" customHeight="1">
      <c r="A160" s="42" t="s">
        <v>200</v>
      </c>
      <c r="B160" s="98" t="s">
        <v>134</v>
      </c>
      <c r="C160" s="98"/>
      <c r="D160" s="43" t="s">
        <v>72</v>
      </c>
      <c r="E160" s="33"/>
      <c r="F160" s="33"/>
      <c r="G160" s="34"/>
      <c r="H160" s="41" t="e">
        <f t="shared" si="15"/>
        <v>#DIV/0!</v>
      </c>
    </row>
    <row r="161" spans="1:8" ht="34.5" customHeight="1">
      <c r="A161" s="27">
        <v>7</v>
      </c>
      <c r="B161" s="84" t="s">
        <v>201</v>
      </c>
      <c r="C161" s="84"/>
      <c r="D161" s="32" t="s">
        <v>13</v>
      </c>
      <c r="E161" s="34"/>
      <c r="F161" s="34"/>
      <c r="G161" s="34"/>
      <c r="H161" s="35" t="str">
        <f t="shared" ref="H161" si="18">IF(OR(E161="",F161=""),"Đề nghị nhập số liệu","")</f>
        <v>Đề nghị nhập số liệu</v>
      </c>
    </row>
    <row r="162" spans="1:8" ht="28.5" customHeight="1">
      <c r="A162" s="27">
        <v>8</v>
      </c>
      <c r="B162" s="84" t="s">
        <v>202</v>
      </c>
      <c r="C162" s="84"/>
      <c r="D162" s="32" t="s">
        <v>13</v>
      </c>
      <c r="E162" s="34"/>
      <c r="F162" s="34"/>
      <c r="G162" s="34"/>
      <c r="H162" s="35" t="str">
        <f t="shared" ref="H162" si="19">IF(OR(E162="",F162=""),"Đề nghị nhập số liệu","")</f>
        <v>Đề nghị nhập số liệu</v>
      </c>
    </row>
    <row r="163" spans="1:8">
      <c r="A163" s="27">
        <v>9</v>
      </c>
      <c r="B163" s="84" t="s">
        <v>203</v>
      </c>
      <c r="C163" s="84"/>
      <c r="D163" s="78"/>
      <c r="E163" s="79"/>
      <c r="F163" s="79"/>
      <c r="G163" s="80"/>
    </row>
    <row r="164" spans="1:8">
      <c r="A164" s="44" t="s">
        <v>76</v>
      </c>
      <c r="B164" s="118" t="s">
        <v>204</v>
      </c>
      <c r="C164" s="118"/>
      <c r="D164" s="119"/>
      <c r="E164" s="119"/>
      <c r="F164" s="119"/>
      <c r="G164" s="119"/>
    </row>
    <row r="165" spans="1:8" ht="31.5" customHeight="1">
      <c r="A165" s="27" t="s">
        <v>77</v>
      </c>
      <c r="B165" s="121" t="s">
        <v>135</v>
      </c>
      <c r="C165" s="122"/>
      <c r="D165" s="43" t="s">
        <v>45</v>
      </c>
      <c r="E165" s="33"/>
      <c r="F165" s="33"/>
      <c r="G165" s="34"/>
      <c r="H165" s="35" t="str">
        <f>IF(OR(E165="",F165=""),"Đề nghị nhập số liệu","")</f>
        <v>Đề nghị nhập số liệu</v>
      </c>
    </row>
    <row r="166" spans="1:8" ht="31.5">
      <c r="A166" s="44" t="s">
        <v>137</v>
      </c>
      <c r="B166" s="120" t="s">
        <v>136</v>
      </c>
      <c r="C166" s="120"/>
      <c r="D166" s="53"/>
      <c r="E166" s="54" t="s">
        <v>78</v>
      </c>
      <c r="F166" s="55"/>
      <c r="G166" s="54" t="s">
        <v>79</v>
      </c>
      <c r="H166" s="35" t="str">
        <f>IF(OR(E166="",F166=""),"Đề nghị nhập số liệu","")</f>
        <v>Đề nghị nhập số liệu</v>
      </c>
    </row>
    <row r="167" spans="1:8" ht="30" customHeight="1">
      <c r="A167" s="44" t="s">
        <v>138</v>
      </c>
      <c r="B167" s="120" t="s">
        <v>139</v>
      </c>
      <c r="C167" s="120"/>
      <c r="D167" s="56"/>
      <c r="E167" s="57"/>
      <c r="F167" s="58"/>
      <c r="G167" s="54"/>
      <c r="H167" s="35" t="str">
        <f>IF(OR(E167="",F167=""),"Đề nghị nhập số liệu","")</f>
        <v>Đề nghị nhập số liệu</v>
      </c>
    </row>
    <row r="168" spans="1:8" s="59" customFormat="1" ht="15.75" customHeight="1">
      <c r="A168" s="27">
        <v>10</v>
      </c>
      <c r="B168" s="84" t="s">
        <v>147</v>
      </c>
      <c r="C168" s="84"/>
      <c r="D168" s="43"/>
      <c r="E168" s="34"/>
      <c r="F168" s="34"/>
      <c r="G168" s="34"/>
      <c r="H168" s="21"/>
    </row>
    <row r="169" spans="1:8" s="59" customFormat="1" ht="15.75" customHeight="1">
      <c r="A169" s="42" t="s">
        <v>33</v>
      </c>
      <c r="B169" s="102" t="s">
        <v>148</v>
      </c>
      <c r="C169" s="103"/>
      <c r="D169" s="43" t="s">
        <v>34</v>
      </c>
      <c r="E169" s="34"/>
      <c r="F169" s="34"/>
      <c r="G169" s="34"/>
      <c r="H169" s="35" t="str">
        <f t="shared" ref="H169:H170" si="20">IF(OR(E169="",F169=""),"Đề nghị nhập số liệu","")</f>
        <v>Đề nghị nhập số liệu</v>
      </c>
    </row>
    <row r="170" spans="1:8" s="59" customFormat="1" ht="15.75" customHeight="1">
      <c r="A170" s="42" t="s">
        <v>33</v>
      </c>
      <c r="B170" s="102" t="s">
        <v>149</v>
      </c>
      <c r="C170" s="103"/>
      <c r="D170" s="43" t="s">
        <v>34</v>
      </c>
      <c r="E170" s="34"/>
      <c r="F170" s="34"/>
      <c r="G170" s="34"/>
      <c r="H170" s="35" t="str">
        <f t="shared" si="20"/>
        <v>Đề nghị nhập số liệu</v>
      </c>
    </row>
    <row r="171" spans="1:8" s="59" customFormat="1" ht="15.75" customHeight="1">
      <c r="A171" s="44" t="s">
        <v>151</v>
      </c>
      <c r="B171" s="109" t="s">
        <v>205</v>
      </c>
      <c r="C171" s="110"/>
      <c r="D171" s="43"/>
      <c r="E171" s="34"/>
      <c r="F171" s="34"/>
      <c r="G171" s="34"/>
      <c r="H171" s="21"/>
    </row>
    <row r="172" spans="1:8" s="59" customFormat="1" ht="15.75" customHeight="1">
      <c r="A172" s="42" t="s">
        <v>33</v>
      </c>
      <c r="B172" s="107" t="s">
        <v>140</v>
      </c>
      <c r="C172" s="108"/>
      <c r="D172" s="43" t="s">
        <v>141</v>
      </c>
      <c r="E172" s="60"/>
      <c r="F172" s="60"/>
      <c r="G172" s="34"/>
      <c r="H172" s="41" t="e">
        <f>IF(OR(E172&gt;1,F172&gt;1),"Số liệu này không được vượt quá 100%", IF(ABS(F172-E172)/E172&gt;20%,"Số liệu đột biến giữa hai năm, đề nghị giải thích",""))</f>
        <v>#DIV/0!</v>
      </c>
    </row>
    <row r="173" spans="1:8" s="59" customFormat="1" ht="15.75" customHeight="1">
      <c r="A173" s="42" t="s">
        <v>33</v>
      </c>
      <c r="B173" s="107" t="s">
        <v>142</v>
      </c>
      <c r="C173" s="108"/>
      <c r="D173" s="43" t="s">
        <v>141</v>
      </c>
      <c r="E173" s="60"/>
      <c r="F173" s="60"/>
      <c r="G173" s="34"/>
      <c r="H173" s="41" t="e">
        <f>IF(OR(E173&gt;1,F173&gt;1),"Số liệu này không được vượt quá 100%", IF(ABS(F173-E173)/E173&gt;20%,"Số liệu đột biến giữa hai năm, đề nghị giải thích",""))</f>
        <v>#DIV/0!</v>
      </c>
    </row>
    <row r="174" spans="1:8" s="59" customFormat="1" ht="15.75" customHeight="1">
      <c r="A174" s="42" t="s">
        <v>33</v>
      </c>
      <c r="B174" s="107" t="s">
        <v>143</v>
      </c>
      <c r="C174" s="108"/>
      <c r="D174" s="43" t="s">
        <v>141</v>
      </c>
      <c r="E174" s="60"/>
      <c r="F174" s="60"/>
      <c r="G174" s="34"/>
      <c r="H174" s="41" t="e">
        <f t="shared" ref="H174:H177" si="21">IF(OR(E174&gt;1,F174&gt;1),"Số liệu này không được vượt quá 100%", IF(ABS(F174-E174)/E174&gt;20%,"Số liệu đột biến giữa hai năm, đề nghị giải thích",""))</f>
        <v>#DIV/0!</v>
      </c>
    </row>
    <row r="175" spans="1:8" s="59" customFormat="1" ht="15.75" customHeight="1">
      <c r="A175" s="42" t="s">
        <v>33</v>
      </c>
      <c r="B175" s="107" t="s">
        <v>144</v>
      </c>
      <c r="C175" s="108"/>
      <c r="D175" s="43" t="s">
        <v>141</v>
      </c>
      <c r="E175" s="60"/>
      <c r="F175" s="60"/>
      <c r="G175" s="34"/>
      <c r="H175" s="41" t="e">
        <f t="shared" si="21"/>
        <v>#DIV/0!</v>
      </c>
    </row>
    <row r="176" spans="1:8" s="59" customFormat="1" ht="15.75" customHeight="1">
      <c r="A176" s="42" t="s">
        <v>33</v>
      </c>
      <c r="B176" s="107" t="s">
        <v>145</v>
      </c>
      <c r="C176" s="108"/>
      <c r="D176" s="43" t="s">
        <v>141</v>
      </c>
      <c r="E176" s="60"/>
      <c r="F176" s="60"/>
      <c r="G176" s="34"/>
      <c r="H176" s="41" t="e">
        <f t="shared" si="21"/>
        <v>#DIV/0!</v>
      </c>
    </row>
    <row r="177" spans="1:9" s="59" customFormat="1" ht="15.75" customHeight="1">
      <c r="A177" s="42" t="s">
        <v>33</v>
      </c>
      <c r="B177" s="107" t="s">
        <v>146</v>
      </c>
      <c r="C177" s="108"/>
      <c r="D177" s="43" t="s">
        <v>141</v>
      </c>
      <c r="E177" s="60"/>
      <c r="F177" s="60"/>
      <c r="G177" s="34"/>
      <c r="H177" s="41" t="e">
        <f t="shared" si="21"/>
        <v>#DIV/0!</v>
      </c>
    </row>
    <row r="178" spans="1:9" s="59" customFormat="1" ht="15.75" customHeight="1">
      <c r="A178" s="44" t="s">
        <v>152</v>
      </c>
      <c r="B178" s="109" t="s">
        <v>206</v>
      </c>
      <c r="C178" s="110"/>
      <c r="D178" s="43"/>
      <c r="E178" s="34"/>
      <c r="F178" s="34"/>
      <c r="G178" s="34"/>
      <c r="H178" s="21"/>
    </row>
    <row r="179" spans="1:9" s="59" customFormat="1" ht="15.75" customHeight="1">
      <c r="A179" s="42" t="s">
        <v>33</v>
      </c>
      <c r="B179" s="107" t="s">
        <v>140</v>
      </c>
      <c r="C179" s="108"/>
      <c r="D179" s="43" t="s">
        <v>141</v>
      </c>
      <c r="E179" s="60"/>
      <c r="F179" s="60"/>
      <c r="G179" s="34"/>
      <c r="H179" s="41" t="e">
        <f t="shared" ref="H179:H184" si="22">IF(OR(E179&gt;1,F179&gt;1),"Số liệu này không được vượt quá 100%", IF(ABS(F179-E179)/E179&gt;20%,"Số liệu đột biến giữa hai năm, đề nghị giải thích",""))</f>
        <v>#DIV/0!</v>
      </c>
    </row>
    <row r="180" spans="1:9" s="59" customFormat="1" ht="15.75" customHeight="1">
      <c r="A180" s="42" t="s">
        <v>33</v>
      </c>
      <c r="B180" s="107" t="s">
        <v>142</v>
      </c>
      <c r="C180" s="108"/>
      <c r="D180" s="43" t="s">
        <v>141</v>
      </c>
      <c r="E180" s="60"/>
      <c r="F180" s="60"/>
      <c r="G180" s="34"/>
      <c r="H180" s="41" t="e">
        <f t="shared" si="22"/>
        <v>#DIV/0!</v>
      </c>
    </row>
    <row r="181" spans="1:9" s="59" customFormat="1" ht="15.75" customHeight="1">
      <c r="A181" s="42" t="s">
        <v>33</v>
      </c>
      <c r="B181" s="107" t="s">
        <v>143</v>
      </c>
      <c r="C181" s="108"/>
      <c r="D181" s="43" t="s">
        <v>141</v>
      </c>
      <c r="E181" s="60"/>
      <c r="F181" s="60"/>
      <c r="G181" s="34"/>
      <c r="H181" s="41" t="e">
        <f t="shared" si="22"/>
        <v>#DIV/0!</v>
      </c>
    </row>
    <row r="182" spans="1:9" s="59" customFormat="1" ht="15.75" customHeight="1">
      <c r="A182" s="42" t="s">
        <v>33</v>
      </c>
      <c r="B182" s="107" t="s">
        <v>144</v>
      </c>
      <c r="C182" s="108"/>
      <c r="D182" s="43" t="s">
        <v>141</v>
      </c>
      <c r="E182" s="60"/>
      <c r="F182" s="60"/>
      <c r="G182" s="34"/>
      <c r="H182" s="41" t="e">
        <f t="shared" si="22"/>
        <v>#DIV/0!</v>
      </c>
    </row>
    <row r="183" spans="1:9" s="59" customFormat="1" ht="15.75" customHeight="1">
      <c r="A183" s="42" t="s">
        <v>33</v>
      </c>
      <c r="B183" s="107" t="s">
        <v>145</v>
      </c>
      <c r="C183" s="108"/>
      <c r="D183" s="43" t="s">
        <v>141</v>
      </c>
      <c r="E183" s="60"/>
      <c r="F183" s="60"/>
      <c r="G183" s="34"/>
      <c r="H183" s="41" t="e">
        <f t="shared" si="22"/>
        <v>#DIV/0!</v>
      </c>
    </row>
    <row r="184" spans="1:9" s="59" customFormat="1" ht="15.75" customHeight="1">
      <c r="A184" s="42" t="s">
        <v>33</v>
      </c>
      <c r="B184" s="107" t="s">
        <v>146</v>
      </c>
      <c r="C184" s="108"/>
      <c r="D184" s="43" t="s">
        <v>141</v>
      </c>
      <c r="E184" s="60"/>
      <c r="F184" s="60"/>
      <c r="G184" s="34"/>
      <c r="H184" s="41" t="e">
        <f t="shared" si="22"/>
        <v>#DIV/0!</v>
      </c>
    </row>
    <row r="185" spans="1:9" s="59" customFormat="1" ht="30" customHeight="1">
      <c r="A185" s="61" t="s">
        <v>150</v>
      </c>
      <c r="B185" s="128" t="s">
        <v>238</v>
      </c>
      <c r="C185" s="128"/>
      <c r="D185" s="128"/>
      <c r="E185" s="128"/>
      <c r="F185" s="128"/>
      <c r="G185" s="128"/>
      <c r="H185" s="21"/>
    </row>
    <row r="187" spans="1:9" ht="15" customHeight="1">
      <c r="A187" s="36" t="s">
        <v>157</v>
      </c>
      <c r="B187" s="82" t="s">
        <v>47</v>
      </c>
      <c r="C187" s="82"/>
      <c r="D187" s="38"/>
      <c r="E187" s="39"/>
      <c r="F187" s="39"/>
      <c r="G187" s="39"/>
    </row>
    <row r="188" spans="1:9" ht="31.5">
      <c r="A188" s="29" t="s">
        <v>6</v>
      </c>
      <c r="B188" s="105" t="s">
        <v>7</v>
      </c>
      <c r="C188" s="106"/>
      <c r="D188" s="30" t="s">
        <v>8</v>
      </c>
      <c r="E188" s="30" t="s">
        <v>9</v>
      </c>
      <c r="F188" s="30" t="s">
        <v>217</v>
      </c>
      <c r="G188" s="31" t="s">
        <v>10</v>
      </c>
    </row>
    <row r="189" spans="1:9" ht="67.5" customHeight="1">
      <c r="A189" s="27">
        <v>1</v>
      </c>
      <c r="B189" s="85" t="s">
        <v>234</v>
      </c>
      <c r="C189" s="101"/>
      <c r="D189" s="32" t="s">
        <v>13</v>
      </c>
      <c r="E189" s="33"/>
      <c r="F189" s="33"/>
      <c r="G189" s="34"/>
      <c r="H189" s="41" t="e">
        <f>IF(OR(E189&gt;$E$189,F189&gt;$F$189),"Số liệu này không được lớn hơn số cán bộ chuyên trách CNTT",IF(ABS(F189-E189)/E189&gt;20%,"Số liệu đột biến giữa hai năm, đề nghị giải thích",""))</f>
        <v>#DIV/0!</v>
      </c>
    </row>
    <row r="190" spans="1:9" ht="71.25" customHeight="1">
      <c r="A190" s="27">
        <v>2</v>
      </c>
      <c r="B190" s="99" t="s">
        <v>235</v>
      </c>
      <c r="C190" s="100"/>
      <c r="D190" s="32" t="s">
        <v>13</v>
      </c>
      <c r="E190" s="33"/>
      <c r="F190" s="33"/>
      <c r="G190" s="34"/>
      <c r="H190" s="41" t="e">
        <f>IF(OR(E190&gt;$E$189,F190&gt;$F$189),"Số liệu này không được lớn hơn số cán bộ chuyên trách CNTT",IF(ABS(F190-E190)/E190&gt;20%,"Số liệu đột biến giữa hai năm, đề nghị giải thích",""))</f>
        <v>#DIV/0!</v>
      </c>
    </row>
    <row r="191" spans="1:9" s="59" customFormat="1" ht="32.25" customHeight="1">
      <c r="A191" s="27">
        <v>3</v>
      </c>
      <c r="B191" s="84" t="s">
        <v>48</v>
      </c>
      <c r="C191" s="84"/>
      <c r="D191" s="32" t="s">
        <v>13</v>
      </c>
      <c r="E191" s="33"/>
      <c r="F191" s="33"/>
      <c r="G191" s="34"/>
      <c r="H191" s="41" t="e">
        <f>IF(OR(E191&gt;$E$72,F191&gt;$F$72),"Số liệu này không được lớn hơn số cán bộ chuyên trách CNTT", IF((F191-E191)/E191&gt;20%,"Số liệu đột biến giữa hai năm, đề nghị giải thích",""))</f>
        <v>#DIV/0!</v>
      </c>
      <c r="I191" s="63"/>
    </row>
    <row r="192" spans="1:9" ht="15" customHeight="1">
      <c r="A192" s="27">
        <v>4</v>
      </c>
      <c r="B192" s="85" t="s">
        <v>158</v>
      </c>
      <c r="C192" s="101"/>
      <c r="D192" s="32" t="s">
        <v>13</v>
      </c>
      <c r="E192" s="33"/>
      <c r="F192" s="33"/>
      <c r="G192" s="34"/>
      <c r="H192" s="41" t="e">
        <f>IF(OR(E192&gt;$E$72,F192&gt;$F$72),"Số liệu này không được lớn hơn số cán bộ chuyên trách CNTT", IF((F192-E192)/E192&gt;20%,"Số liệu đột biến giữa hai năm, đề nghị giải thích",""))</f>
        <v>#DIV/0!</v>
      </c>
    </row>
    <row r="193" spans="1:8" ht="15" customHeight="1">
      <c r="A193" s="27"/>
      <c r="B193" s="64" t="s">
        <v>73</v>
      </c>
      <c r="C193" s="65"/>
      <c r="D193" s="32"/>
      <c r="E193" s="33"/>
      <c r="F193" s="33"/>
      <c r="G193" s="34"/>
      <c r="H193" s="41"/>
    </row>
    <row r="194" spans="1:8" ht="15" customHeight="1">
      <c r="A194" s="27"/>
      <c r="B194" s="102" t="s">
        <v>159</v>
      </c>
      <c r="C194" s="103"/>
      <c r="D194" s="32" t="s">
        <v>13</v>
      </c>
      <c r="E194" s="33"/>
      <c r="F194" s="33"/>
      <c r="G194" s="34"/>
      <c r="H194" s="41" t="e">
        <f t="shared" ref="H194:H199" si="23">IF(OR(E194&gt;$E$72,F194&gt;$F$72),"Số liệu này không được lớn hơn số cán bộ chuyên trách CNTT", IF((F194-E194)/E194&gt;20%,"Số liệu đột biến giữa hai năm, đề nghị giải thích",""))</f>
        <v>#DIV/0!</v>
      </c>
    </row>
    <row r="195" spans="1:8" ht="15" customHeight="1">
      <c r="A195" s="27"/>
      <c r="B195" s="102" t="s">
        <v>160</v>
      </c>
      <c r="C195" s="103"/>
      <c r="D195" s="32" t="s">
        <v>13</v>
      </c>
      <c r="E195" s="33"/>
      <c r="F195" s="33"/>
      <c r="G195" s="34"/>
      <c r="H195" s="41" t="e">
        <f t="shared" si="23"/>
        <v>#DIV/0!</v>
      </c>
    </row>
    <row r="196" spans="1:8" ht="15" customHeight="1">
      <c r="A196" s="27"/>
      <c r="B196" s="102" t="s">
        <v>161</v>
      </c>
      <c r="C196" s="103"/>
      <c r="D196" s="32" t="s">
        <v>13</v>
      </c>
      <c r="E196" s="33"/>
      <c r="F196" s="33"/>
      <c r="G196" s="34"/>
      <c r="H196" s="41" t="e">
        <f t="shared" si="23"/>
        <v>#DIV/0!</v>
      </c>
    </row>
    <row r="197" spans="1:8" ht="15" customHeight="1">
      <c r="A197" s="27"/>
      <c r="B197" s="102" t="s">
        <v>162</v>
      </c>
      <c r="C197" s="103"/>
      <c r="D197" s="32" t="s">
        <v>13</v>
      </c>
      <c r="E197" s="33"/>
      <c r="F197" s="33"/>
      <c r="G197" s="34"/>
      <c r="H197" s="41" t="e">
        <f t="shared" si="23"/>
        <v>#DIV/0!</v>
      </c>
    </row>
    <row r="198" spans="1:8" ht="44.25" customHeight="1">
      <c r="A198" s="27"/>
      <c r="B198" s="102" t="s">
        <v>163</v>
      </c>
      <c r="C198" s="103"/>
      <c r="D198" s="32" t="s">
        <v>13</v>
      </c>
      <c r="E198" s="33"/>
      <c r="F198" s="33"/>
      <c r="G198" s="34"/>
      <c r="H198" s="41" t="e">
        <f t="shared" si="23"/>
        <v>#DIV/0!</v>
      </c>
    </row>
    <row r="199" spans="1:8" ht="15" customHeight="1">
      <c r="A199" s="27"/>
      <c r="B199" s="102" t="s">
        <v>164</v>
      </c>
      <c r="C199" s="103"/>
      <c r="D199" s="32" t="s">
        <v>13</v>
      </c>
      <c r="E199" s="33"/>
      <c r="F199" s="33"/>
      <c r="G199" s="34"/>
      <c r="H199" s="41" t="e">
        <f t="shared" si="23"/>
        <v>#DIV/0!</v>
      </c>
    </row>
    <row r="200" spans="1:8" ht="33" customHeight="1">
      <c r="A200" s="27">
        <v>5</v>
      </c>
      <c r="B200" s="85" t="s">
        <v>207</v>
      </c>
      <c r="C200" s="101"/>
      <c r="D200" s="32" t="s">
        <v>165</v>
      </c>
      <c r="E200" s="33"/>
      <c r="F200" s="33"/>
      <c r="G200" s="34"/>
      <c r="H200" s="35" t="str">
        <f t="shared" ref="H200:H204" si="24">IF(OR(E200="",F200=""),"Đề nghị nhập số liệu","")</f>
        <v>Đề nghị nhập số liệu</v>
      </c>
    </row>
    <row r="201" spans="1:8" ht="44.25" customHeight="1">
      <c r="A201" s="66" t="s">
        <v>93</v>
      </c>
      <c r="B201" s="102" t="s">
        <v>208</v>
      </c>
      <c r="C201" s="103"/>
      <c r="D201" s="32" t="s">
        <v>165</v>
      </c>
      <c r="E201" s="67"/>
      <c r="F201" s="67"/>
      <c r="G201" s="68"/>
      <c r="H201" s="35" t="str">
        <f t="shared" si="24"/>
        <v>Đề nghị nhập số liệu</v>
      </c>
    </row>
    <row r="202" spans="1:8" ht="31.5" customHeight="1">
      <c r="A202" s="66" t="s">
        <v>94</v>
      </c>
      <c r="B202" s="102" t="s">
        <v>209</v>
      </c>
      <c r="C202" s="103"/>
      <c r="D202" s="32" t="s">
        <v>165</v>
      </c>
      <c r="E202" s="67"/>
      <c r="F202" s="67"/>
      <c r="G202" s="68"/>
      <c r="H202" s="35" t="str">
        <f t="shared" si="24"/>
        <v>Đề nghị nhập số liệu</v>
      </c>
    </row>
    <row r="203" spans="1:8" ht="59.25" customHeight="1">
      <c r="A203" s="66">
        <v>6</v>
      </c>
      <c r="B203" s="85" t="s">
        <v>210</v>
      </c>
      <c r="C203" s="101"/>
      <c r="D203" s="32" t="s">
        <v>165</v>
      </c>
      <c r="E203" s="67"/>
      <c r="F203" s="67"/>
      <c r="G203" s="68"/>
      <c r="H203" s="35" t="str">
        <f t="shared" si="24"/>
        <v>Đề nghị nhập số liệu</v>
      </c>
    </row>
    <row r="204" spans="1:8" ht="67.5" customHeight="1">
      <c r="A204" s="27">
        <v>7</v>
      </c>
      <c r="B204" s="85" t="s">
        <v>236</v>
      </c>
      <c r="C204" s="101"/>
      <c r="D204" s="32" t="s">
        <v>165</v>
      </c>
      <c r="E204" s="33"/>
      <c r="F204" s="33"/>
      <c r="G204" s="34"/>
      <c r="H204" s="35" t="str">
        <f t="shared" si="24"/>
        <v>Đề nghị nhập số liệu</v>
      </c>
    </row>
    <row r="205" spans="1:8">
      <c r="A205" s="48"/>
      <c r="B205" s="104"/>
      <c r="C205" s="104"/>
      <c r="D205" s="38"/>
      <c r="E205" s="39"/>
      <c r="F205" s="39"/>
      <c r="G205" s="39"/>
    </row>
    <row r="206" spans="1:8">
      <c r="A206" s="14" t="s">
        <v>166</v>
      </c>
      <c r="B206" s="15" t="s">
        <v>167</v>
      </c>
      <c r="C206" s="52"/>
      <c r="D206" s="38"/>
      <c r="E206" s="39"/>
      <c r="F206" s="39"/>
      <c r="G206" s="39"/>
    </row>
    <row r="207" spans="1:8" ht="31.5">
      <c r="A207" s="29" t="s">
        <v>6</v>
      </c>
      <c r="B207" s="105" t="s">
        <v>7</v>
      </c>
      <c r="C207" s="106"/>
      <c r="D207" s="30" t="s">
        <v>8</v>
      </c>
      <c r="E207" s="30" t="s">
        <v>9</v>
      </c>
      <c r="F207" s="30" t="s">
        <v>217</v>
      </c>
      <c r="G207" s="31" t="s">
        <v>10</v>
      </c>
    </row>
    <row r="208" spans="1:8" ht="19.5" customHeight="1">
      <c r="A208" s="27">
        <v>1</v>
      </c>
      <c r="B208" s="85" t="s">
        <v>168</v>
      </c>
      <c r="C208" s="101"/>
      <c r="D208" s="32" t="s">
        <v>45</v>
      </c>
      <c r="E208" s="33"/>
      <c r="F208" s="33"/>
      <c r="G208" s="34"/>
      <c r="H208" s="35" t="str">
        <f t="shared" ref="H208:H211" si="25">IF(OR(E208="",F208=""),"Đề nghị nhập số liệu","")</f>
        <v>Đề nghị nhập số liệu</v>
      </c>
    </row>
    <row r="209" spans="1:8" ht="19.5" customHeight="1">
      <c r="A209" s="27">
        <v>2</v>
      </c>
      <c r="B209" s="85" t="s">
        <v>169</v>
      </c>
      <c r="C209" s="101"/>
      <c r="D209" s="32" t="s">
        <v>45</v>
      </c>
      <c r="E209" s="33"/>
      <c r="F209" s="33"/>
      <c r="G209" s="34"/>
      <c r="H209" s="35" t="str">
        <f t="shared" si="25"/>
        <v>Đề nghị nhập số liệu</v>
      </c>
    </row>
    <row r="210" spans="1:8" ht="19.5" customHeight="1">
      <c r="A210" s="27">
        <v>3</v>
      </c>
      <c r="B210" s="85" t="s">
        <v>211</v>
      </c>
      <c r="C210" s="101"/>
      <c r="D210" s="32" t="s">
        <v>45</v>
      </c>
      <c r="E210" s="33"/>
      <c r="F210" s="33"/>
      <c r="G210" s="34"/>
      <c r="H210" s="35" t="str">
        <f t="shared" si="25"/>
        <v>Đề nghị nhập số liệu</v>
      </c>
    </row>
    <row r="211" spans="1:8" ht="19.5" customHeight="1">
      <c r="A211" s="27">
        <v>4</v>
      </c>
      <c r="B211" s="85" t="s">
        <v>212</v>
      </c>
      <c r="C211" s="101"/>
      <c r="D211" s="32" t="s">
        <v>45</v>
      </c>
      <c r="E211" s="33"/>
      <c r="F211" s="33"/>
      <c r="G211" s="34"/>
      <c r="H211" s="35" t="str">
        <f t="shared" si="25"/>
        <v>Đề nghị nhập số liệu</v>
      </c>
    </row>
    <row r="212" spans="1:8">
      <c r="A212" s="48"/>
      <c r="B212" s="52"/>
      <c r="C212" s="52"/>
      <c r="D212" s="38"/>
      <c r="E212" s="39"/>
      <c r="F212" s="39"/>
      <c r="G212" s="39"/>
    </row>
    <row r="213" spans="1:8">
      <c r="B213" s="69" t="s">
        <v>80</v>
      </c>
    </row>
    <row r="215" spans="1:8">
      <c r="A215" s="42" t="s">
        <v>33</v>
      </c>
      <c r="B215" s="28" t="s">
        <v>81</v>
      </c>
      <c r="C215" s="93"/>
      <c r="D215" s="93"/>
      <c r="E215" s="93"/>
      <c r="F215" s="93"/>
      <c r="G215" s="94"/>
    </row>
    <row r="216" spans="1:8">
      <c r="A216" s="42" t="s">
        <v>33</v>
      </c>
      <c r="B216" s="28" t="s">
        <v>82</v>
      </c>
      <c r="C216" s="93"/>
      <c r="D216" s="93"/>
      <c r="E216" s="93"/>
      <c r="F216" s="93"/>
      <c r="G216" s="94"/>
    </row>
    <row r="217" spans="1:8">
      <c r="A217" s="42" t="s">
        <v>33</v>
      </c>
      <c r="B217" s="28" t="s">
        <v>83</v>
      </c>
      <c r="C217" s="93"/>
      <c r="D217" s="93"/>
      <c r="E217" s="93"/>
      <c r="F217" s="93"/>
      <c r="G217" s="94"/>
    </row>
    <row r="218" spans="1:8">
      <c r="A218" s="42" t="s">
        <v>33</v>
      </c>
      <c r="B218" s="28" t="s">
        <v>84</v>
      </c>
      <c r="C218" s="93"/>
      <c r="D218" s="93"/>
      <c r="E218" s="93"/>
      <c r="F218" s="93"/>
      <c r="G218" s="94"/>
    </row>
    <row r="219" spans="1:8">
      <c r="A219" s="42" t="s">
        <v>33</v>
      </c>
      <c r="B219" s="28" t="s">
        <v>85</v>
      </c>
      <c r="C219" s="93"/>
      <c r="D219" s="93"/>
      <c r="E219" s="93"/>
      <c r="F219" s="93"/>
      <c r="G219" s="94"/>
    </row>
    <row r="220" spans="1:8">
      <c r="A220" s="42" t="s">
        <v>33</v>
      </c>
      <c r="B220" s="28" t="s">
        <v>5</v>
      </c>
      <c r="C220" s="93"/>
      <c r="D220" s="93"/>
      <c r="E220" s="93"/>
      <c r="F220" s="93"/>
      <c r="G220" s="94"/>
    </row>
    <row r="221" spans="1:8">
      <c r="A221" s="42" t="s">
        <v>33</v>
      </c>
      <c r="B221" s="28" t="s">
        <v>213</v>
      </c>
      <c r="C221" s="75"/>
      <c r="D221" s="76"/>
      <c r="E221" s="76"/>
      <c r="F221" s="76"/>
      <c r="G221" s="77"/>
    </row>
    <row r="222" spans="1:8">
      <c r="A222" s="42" t="s">
        <v>33</v>
      </c>
      <c r="B222" s="28" t="s">
        <v>214</v>
      </c>
      <c r="C222" s="78"/>
      <c r="D222" s="79"/>
      <c r="E222" s="79"/>
      <c r="F222" s="79"/>
      <c r="G222" s="80"/>
    </row>
    <row r="224" spans="1:8">
      <c r="D224" s="95" t="s">
        <v>86</v>
      </c>
      <c r="E224" s="95"/>
      <c r="F224" s="95"/>
      <c r="G224" s="95"/>
    </row>
    <row r="225" spans="2:7" ht="31.5" customHeight="1">
      <c r="B225" s="25" t="s">
        <v>237</v>
      </c>
      <c r="D225" s="96" t="s">
        <v>170</v>
      </c>
      <c r="E225" s="97"/>
      <c r="F225" s="97"/>
      <c r="G225" s="97"/>
    </row>
    <row r="230" spans="2:7">
      <c r="D230" s="111"/>
      <c r="E230" s="111"/>
      <c r="F230" s="111"/>
      <c r="G230" s="111"/>
    </row>
  </sheetData>
  <mergeCells count="216">
    <mergeCell ref="B208:C208"/>
    <mergeCell ref="B209:C209"/>
    <mergeCell ref="B210:C210"/>
    <mergeCell ref="B211:C211"/>
    <mergeCell ref="B148:G148"/>
    <mergeCell ref="A8:G8"/>
    <mergeCell ref="B207:C207"/>
    <mergeCell ref="B44:C44"/>
    <mergeCell ref="B45:C45"/>
    <mergeCell ref="B46:C46"/>
    <mergeCell ref="B47:C47"/>
    <mergeCell ref="B48:C48"/>
    <mergeCell ref="B49:C49"/>
    <mergeCell ref="B50:C50"/>
    <mergeCell ref="B51:C51"/>
    <mergeCell ref="B52:C52"/>
    <mergeCell ref="B53:C53"/>
    <mergeCell ref="B54:C54"/>
    <mergeCell ref="B55:C55"/>
    <mergeCell ref="B194:C194"/>
    <mergeCell ref="B196:C196"/>
    <mergeCell ref="B198:C198"/>
    <mergeCell ref="B195:C195"/>
    <mergeCell ref="B197:C197"/>
    <mergeCell ref="B204:C204"/>
    <mergeCell ref="A6:G6"/>
    <mergeCell ref="A7:G7"/>
    <mergeCell ref="B167:C167"/>
    <mergeCell ref="B168:C168"/>
    <mergeCell ref="B171:C171"/>
    <mergeCell ref="B172:C172"/>
    <mergeCell ref="B173:C173"/>
    <mergeCell ref="B174:C174"/>
    <mergeCell ref="B175:C175"/>
    <mergeCell ref="B169:C169"/>
    <mergeCell ref="B170:C170"/>
    <mergeCell ref="B18:C18"/>
    <mergeCell ref="B19:C19"/>
    <mergeCell ref="B21:C21"/>
    <mergeCell ref="A9:G9"/>
    <mergeCell ref="B11:G11"/>
    <mergeCell ref="C12:G12"/>
    <mergeCell ref="C13:G13"/>
    <mergeCell ref="C14:G14"/>
    <mergeCell ref="C15:G15"/>
    <mergeCell ref="A10:XFD10"/>
    <mergeCell ref="B22:C22"/>
    <mergeCell ref="B23:C23"/>
    <mergeCell ref="B24:C24"/>
    <mergeCell ref="B26:C26"/>
    <mergeCell ref="B27:C27"/>
    <mergeCell ref="B28:C28"/>
    <mergeCell ref="B199:C199"/>
    <mergeCell ref="B202:C202"/>
    <mergeCell ref="B203:C203"/>
    <mergeCell ref="B37:C37"/>
    <mergeCell ref="B38:C38"/>
    <mergeCell ref="B32:C32"/>
    <mergeCell ref="B33:C33"/>
    <mergeCell ref="B40:C40"/>
    <mergeCell ref="B39:C39"/>
    <mergeCell ref="B30:C30"/>
    <mergeCell ref="B31:C31"/>
    <mergeCell ref="B29:C29"/>
    <mergeCell ref="B34:C34"/>
    <mergeCell ref="B35:C35"/>
    <mergeCell ref="B36:C36"/>
    <mergeCell ref="B69:C69"/>
    <mergeCell ref="B70:C70"/>
    <mergeCell ref="B74:C74"/>
    <mergeCell ref="B75:C75"/>
    <mergeCell ref="B66:C66"/>
    <mergeCell ref="B41:C41"/>
    <mergeCell ref="B42:C42"/>
    <mergeCell ref="B43:C43"/>
    <mergeCell ref="B184:C184"/>
    <mergeCell ref="B185:G185"/>
    <mergeCell ref="B191:C191"/>
    <mergeCell ref="B124:C124"/>
    <mergeCell ref="B125:C125"/>
    <mergeCell ref="B126:C126"/>
    <mergeCell ref="B127:C127"/>
    <mergeCell ref="B128:C128"/>
    <mergeCell ref="B117:C117"/>
    <mergeCell ref="B118:C118"/>
    <mergeCell ref="B119:C119"/>
    <mergeCell ref="B120:G120"/>
    <mergeCell ref="B121:C121"/>
    <mergeCell ref="B122:C122"/>
    <mergeCell ref="B154:C154"/>
    <mergeCell ref="B147:C147"/>
    <mergeCell ref="B141:C141"/>
    <mergeCell ref="B142:C142"/>
    <mergeCell ref="B56:C56"/>
    <mergeCell ref="B57:C57"/>
    <mergeCell ref="B64:C64"/>
    <mergeCell ref="B165:C165"/>
    <mergeCell ref="B149:C149"/>
    <mergeCell ref="B153:C153"/>
    <mergeCell ref="B60:C60"/>
    <mergeCell ref="B192:C192"/>
    <mergeCell ref="B62:C62"/>
    <mergeCell ref="B58:C58"/>
    <mergeCell ref="B59:C59"/>
    <mergeCell ref="B86:C86"/>
    <mergeCell ref="B88:C88"/>
    <mergeCell ref="B76:C76"/>
    <mergeCell ref="B77:C77"/>
    <mergeCell ref="B78:C78"/>
    <mergeCell ref="B80:C80"/>
    <mergeCell ref="B81:C81"/>
    <mergeCell ref="B82:C82"/>
    <mergeCell ref="B63:C63"/>
    <mergeCell ref="B68:C68"/>
    <mergeCell ref="B61:C61"/>
    <mergeCell ref="B65:C65"/>
    <mergeCell ref="B67:C67"/>
    <mergeCell ref="B73:C73"/>
    <mergeCell ref="B79:C79"/>
    <mergeCell ref="B87:C87"/>
    <mergeCell ref="B179:C179"/>
    <mergeCell ref="B180:C180"/>
    <mergeCell ref="B181:C181"/>
    <mergeCell ref="B182:C182"/>
    <mergeCell ref="B183:C183"/>
    <mergeCell ref="D230:G230"/>
    <mergeCell ref="A2:G2"/>
    <mergeCell ref="A4:G4"/>
    <mergeCell ref="B16:E16"/>
    <mergeCell ref="F16:G16"/>
    <mergeCell ref="B17:C17"/>
    <mergeCell ref="D17:G17"/>
    <mergeCell ref="C215:G215"/>
    <mergeCell ref="C216:G216"/>
    <mergeCell ref="C217:G217"/>
    <mergeCell ref="C218:G218"/>
    <mergeCell ref="C219:G219"/>
    <mergeCell ref="B160:C160"/>
    <mergeCell ref="B163:C163"/>
    <mergeCell ref="D163:G163"/>
    <mergeCell ref="B164:C164"/>
    <mergeCell ref="D164:G164"/>
    <mergeCell ref="B166:C166"/>
    <mergeCell ref="B162:C162"/>
    <mergeCell ref="B103:C103"/>
    <mergeCell ref="B104:C104"/>
    <mergeCell ref="B133:C133"/>
    <mergeCell ref="B134:C134"/>
    <mergeCell ref="B123:C123"/>
    <mergeCell ref="C220:G220"/>
    <mergeCell ref="D224:G224"/>
    <mergeCell ref="D225:G225"/>
    <mergeCell ref="B156:C156"/>
    <mergeCell ref="B159:C159"/>
    <mergeCell ref="B155:C155"/>
    <mergeCell ref="B157:C157"/>
    <mergeCell ref="B158:C158"/>
    <mergeCell ref="B161:C161"/>
    <mergeCell ref="B190:C190"/>
    <mergeCell ref="B200:C200"/>
    <mergeCell ref="B201:C201"/>
    <mergeCell ref="B205:C205"/>
    <mergeCell ref="B187:C187"/>
    <mergeCell ref="B188:C188"/>
    <mergeCell ref="B189:C189"/>
    <mergeCell ref="B176:C176"/>
    <mergeCell ref="B177:C177"/>
    <mergeCell ref="B178:C178"/>
    <mergeCell ref="B97:C97"/>
    <mergeCell ref="B98:C98"/>
    <mergeCell ref="B99:C99"/>
    <mergeCell ref="B100:C100"/>
    <mergeCell ref="B91:C91"/>
    <mergeCell ref="B143:C143"/>
    <mergeCell ref="B144:C144"/>
    <mergeCell ref="B145:C145"/>
    <mergeCell ref="B146:C146"/>
    <mergeCell ref="B138:C138"/>
    <mergeCell ref="B139:C139"/>
    <mergeCell ref="B140:C140"/>
    <mergeCell ref="B101:C101"/>
    <mergeCell ref="B102:C102"/>
    <mergeCell ref="B114:C114"/>
    <mergeCell ref="B135:C135"/>
    <mergeCell ref="B136:C136"/>
    <mergeCell ref="B137:C137"/>
    <mergeCell ref="B129:C129"/>
    <mergeCell ref="B130:C130"/>
    <mergeCell ref="B131:C131"/>
    <mergeCell ref="B132:C132"/>
    <mergeCell ref="B116:C116"/>
    <mergeCell ref="B115:C115"/>
    <mergeCell ref="B20:C20"/>
    <mergeCell ref="B150:C150"/>
    <mergeCell ref="B151:C151"/>
    <mergeCell ref="C221:G221"/>
    <mergeCell ref="C222:G222"/>
    <mergeCell ref="B71:C71"/>
    <mergeCell ref="B72:C72"/>
    <mergeCell ref="B109:C109"/>
    <mergeCell ref="B110:C110"/>
    <mergeCell ref="B111:C111"/>
    <mergeCell ref="B112:C112"/>
    <mergeCell ref="B113:C113"/>
    <mergeCell ref="B92:C92"/>
    <mergeCell ref="B93:C93"/>
    <mergeCell ref="B94:C94"/>
    <mergeCell ref="B83:C83"/>
    <mergeCell ref="B84:C84"/>
    <mergeCell ref="B85:C85"/>
    <mergeCell ref="B105:C105"/>
    <mergeCell ref="B106:C106"/>
    <mergeCell ref="B107:C107"/>
    <mergeCell ref="B108:C108"/>
    <mergeCell ref="B95:C95"/>
    <mergeCell ref="B96:C96"/>
  </mergeCells>
  <pageMargins left="0.70866141732283472" right="0.70866141732283472" top="0.74803149606299213" bottom="0.74803149606299213" header="0.31496062992125984" footer="0.31496062992125984"/>
  <pageSetup scale="70" orientation="portrait" r:id="rId1"/>
  <drawing r:id="rId2"/>
</worksheet>
</file>

<file path=xl/worksheets/sheet2.xml><?xml version="1.0" encoding="utf-8"?>
<worksheet xmlns="http://schemas.openxmlformats.org/spreadsheetml/2006/main" xmlns:r="http://schemas.openxmlformats.org/officeDocument/2006/relationships">
  <dimension ref="A1:C27"/>
  <sheetViews>
    <sheetView topLeftCell="A10" workbookViewId="0">
      <selection activeCell="C10" sqref="C10"/>
    </sheetView>
  </sheetViews>
  <sheetFormatPr defaultRowHeight="15"/>
  <cols>
    <col min="1" max="1" width="5.28515625" style="3" customWidth="1"/>
    <col min="2" max="2" width="51" style="3" customWidth="1"/>
    <col min="3" max="3" width="28.5703125" style="3" customWidth="1"/>
  </cols>
  <sheetData>
    <row r="1" spans="1:3" ht="15.75">
      <c r="A1" s="97" t="s">
        <v>156</v>
      </c>
      <c r="B1" s="97"/>
      <c r="C1" s="97"/>
    </row>
    <row r="2" spans="1:3" ht="32.25" customHeight="1">
      <c r="A2" s="146" t="s">
        <v>221</v>
      </c>
      <c r="B2" s="146"/>
      <c r="C2" s="146"/>
    </row>
    <row r="3" spans="1:3" ht="15.75">
      <c r="A3" s="4" t="s">
        <v>111</v>
      </c>
      <c r="B3" s="4" t="s">
        <v>112</v>
      </c>
      <c r="C3" s="4" t="s">
        <v>113</v>
      </c>
    </row>
    <row r="4" spans="1:3" ht="15.75">
      <c r="A4" s="5" t="s">
        <v>114</v>
      </c>
      <c r="B4" s="6" t="s">
        <v>115</v>
      </c>
      <c r="C4" s="6"/>
    </row>
    <row r="5" spans="1:3" ht="15.75">
      <c r="A5" s="7">
        <v>1</v>
      </c>
      <c r="B5" s="8"/>
      <c r="C5" s="8"/>
    </row>
    <row r="6" spans="1:3" ht="15.75">
      <c r="A6" s="7">
        <v>2</v>
      </c>
      <c r="B6" s="8"/>
      <c r="C6" s="8"/>
    </row>
    <row r="7" spans="1:3" ht="15.75">
      <c r="A7" s="7">
        <v>3</v>
      </c>
      <c r="B7" s="8"/>
      <c r="C7" s="8"/>
    </row>
    <row r="8" spans="1:3" ht="15.75">
      <c r="A8" s="7">
        <v>4</v>
      </c>
      <c r="B8" s="8"/>
      <c r="C8" s="8"/>
    </row>
    <row r="9" spans="1:3" ht="15.75">
      <c r="A9" s="7">
        <v>5</v>
      </c>
      <c r="B9" s="8"/>
      <c r="C9" s="8"/>
    </row>
    <row r="10" spans="1:3" ht="15.75">
      <c r="A10" s="7"/>
      <c r="B10" s="8" t="s">
        <v>116</v>
      </c>
      <c r="C10" s="8"/>
    </row>
    <row r="11" spans="1:3" ht="15.75">
      <c r="A11" s="5" t="s">
        <v>117</v>
      </c>
      <c r="B11" s="6" t="s">
        <v>118</v>
      </c>
      <c r="C11" s="8"/>
    </row>
    <row r="12" spans="1:3" ht="15.75">
      <c r="A12" s="7">
        <v>1</v>
      </c>
      <c r="B12" s="8"/>
      <c r="C12" s="8"/>
    </row>
    <row r="13" spans="1:3" ht="15.75">
      <c r="A13" s="7">
        <v>2</v>
      </c>
      <c r="B13" s="8"/>
      <c r="C13" s="8"/>
    </row>
    <row r="14" spans="1:3" ht="15.75">
      <c r="A14" s="7">
        <v>3</v>
      </c>
      <c r="B14" s="8"/>
      <c r="C14" s="8"/>
    </row>
    <row r="15" spans="1:3" ht="15.75">
      <c r="A15" s="7">
        <v>4</v>
      </c>
      <c r="B15" s="8"/>
      <c r="C15" s="8"/>
    </row>
    <row r="16" spans="1:3" ht="15.75">
      <c r="A16" s="7">
        <v>5</v>
      </c>
      <c r="B16" s="8"/>
      <c r="C16" s="8"/>
    </row>
    <row r="17" spans="1:3" ht="15.75">
      <c r="A17" s="7"/>
      <c r="B17" s="8" t="s">
        <v>104</v>
      </c>
      <c r="C17" s="8"/>
    </row>
    <row r="18" spans="1:3" ht="15.75">
      <c r="A18" s="5" t="s">
        <v>119</v>
      </c>
      <c r="B18" s="6" t="s">
        <v>120</v>
      </c>
      <c r="C18" s="8"/>
    </row>
    <row r="19" spans="1:3" ht="15.75">
      <c r="A19" s="7">
        <v>1</v>
      </c>
      <c r="B19" s="8"/>
      <c r="C19" s="8"/>
    </row>
    <row r="20" spans="1:3" ht="15.75">
      <c r="A20" s="7">
        <v>2</v>
      </c>
      <c r="B20" s="8"/>
      <c r="C20" s="8"/>
    </row>
    <row r="21" spans="1:3" ht="15.75">
      <c r="A21" s="7">
        <v>3</v>
      </c>
      <c r="B21" s="8"/>
      <c r="C21" s="8"/>
    </row>
    <row r="22" spans="1:3" ht="15.75">
      <c r="A22" s="7">
        <v>4</v>
      </c>
      <c r="B22" s="8"/>
      <c r="C22" s="8"/>
    </row>
    <row r="23" spans="1:3" ht="15.75">
      <c r="A23" s="7">
        <v>5</v>
      </c>
      <c r="B23" s="8"/>
      <c r="C23" s="8"/>
    </row>
    <row r="24" spans="1:3" ht="15.75">
      <c r="A24" s="7"/>
      <c r="B24" s="8" t="s">
        <v>104</v>
      </c>
      <c r="C24" s="8"/>
    </row>
    <row r="25" spans="1:3" ht="15.75">
      <c r="A25" s="9"/>
      <c r="B25" s="10"/>
      <c r="C25" s="10"/>
    </row>
    <row r="26" spans="1:3" ht="15.75">
      <c r="A26" s="9"/>
      <c r="B26" s="10"/>
      <c r="C26" s="10"/>
    </row>
    <row r="27" spans="1:3" ht="15.75">
      <c r="A27" s="11"/>
    </row>
  </sheetData>
  <mergeCells count="2">
    <mergeCell ref="A1:C1"/>
    <mergeCell ref="A2:C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F18"/>
  <sheetViews>
    <sheetView workbookViewId="0">
      <selection activeCell="E5" sqref="E5"/>
    </sheetView>
  </sheetViews>
  <sheetFormatPr defaultRowHeight="15"/>
  <cols>
    <col min="1" max="1" width="5.28515625" style="3" customWidth="1"/>
    <col min="2" max="2" width="32" style="3" customWidth="1"/>
    <col min="3" max="3" width="18.85546875" style="3" customWidth="1"/>
    <col min="4" max="4" width="12" style="3" customWidth="1"/>
    <col min="5" max="5" width="13.28515625" style="3" customWidth="1"/>
    <col min="6" max="6" width="20" style="3" customWidth="1"/>
  </cols>
  <sheetData>
    <row r="1" spans="1:6" ht="15.75">
      <c r="A1" s="97" t="s">
        <v>155</v>
      </c>
      <c r="B1" s="97"/>
      <c r="C1" s="97"/>
      <c r="D1" s="97"/>
      <c r="E1" s="97"/>
      <c r="F1" s="97"/>
    </row>
    <row r="2" spans="1:6">
      <c r="A2" s="152" t="s">
        <v>130</v>
      </c>
      <c r="B2" s="152"/>
      <c r="C2" s="152"/>
      <c r="D2" s="152"/>
      <c r="E2" s="152"/>
      <c r="F2" s="152"/>
    </row>
    <row r="3" spans="1:6">
      <c r="A3" s="151"/>
      <c r="B3" s="151"/>
      <c r="C3" s="151"/>
      <c r="D3" s="151"/>
      <c r="E3" s="151"/>
      <c r="F3" s="151"/>
    </row>
    <row r="4" spans="1:6" ht="15.75">
      <c r="A4" s="147" t="s">
        <v>111</v>
      </c>
      <c r="B4" s="147" t="s">
        <v>129</v>
      </c>
      <c r="C4" s="147" t="s">
        <v>121</v>
      </c>
      <c r="D4" s="149" t="s">
        <v>122</v>
      </c>
      <c r="E4" s="150"/>
      <c r="F4" s="147" t="s">
        <v>113</v>
      </c>
    </row>
    <row r="5" spans="1:6" ht="15.75">
      <c r="A5" s="148"/>
      <c r="B5" s="148"/>
      <c r="C5" s="148"/>
      <c r="D5" s="4" t="s">
        <v>9</v>
      </c>
      <c r="E5" s="4" t="s">
        <v>217</v>
      </c>
      <c r="F5" s="148"/>
    </row>
    <row r="6" spans="1:6" ht="15.75">
      <c r="A6" s="7">
        <v>1</v>
      </c>
      <c r="B6" s="6"/>
      <c r="C6" s="6"/>
      <c r="D6" s="12"/>
      <c r="E6" s="12"/>
      <c r="F6" s="6"/>
    </row>
    <row r="7" spans="1:6" ht="15.75">
      <c r="A7" s="7">
        <v>2</v>
      </c>
      <c r="B7" s="8"/>
      <c r="C7" s="8"/>
      <c r="D7" s="13"/>
      <c r="E7" s="13"/>
      <c r="F7" s="8"/>
    </row>
    <row r="8" spans="1:6" ht="15.75">
      <c r="A8" s="7">
        <v>3</v>
      </c>
      <c r="B8" s="8"/>
      <c r="C8" s="8"/>
      <c r="D8" s="13"/>
      <c r="E8" s="13"/>
      <c r="F8" s="8"/>
    </row>
    <row r="9" spans="1:6" ht="15.75">
      <c r="A9" s="7">
        <v>4</v>
      </c>
      <c r="B9" s="8"/>
      <c r="C9" s="8"/>
      <c r="D9" s="13"/>
      <c r="E9" s="13"/>
      <c r="F9" s="8"/>
    </row>
    <row r="10" spans="1:6" ht="15.75">
      <c r="A10" s="7">
        <v>5</v>
      </c>
      <c r="B10" s="8"/>
      <c r="C10" s="8"/>
      <c r="D10" s="13"/>
      <c r="E10" s="13"/>
      <c r="F10" s="8"/>
    </row>
    <row r="11" spans="1:6" ht="15.75">
      <c r="A11" s="7">
        <v>6</v>
      </c>
      <c r="B11" s="8"/>
      <c r="C11" s="8"/>
      <c r="D11" s="13"/>
      <c r="E11" s="13"/>
      <c r="F11" s="8"/>
    </row>
    <row r="12" spans="1:6" ht="15.75">
      <c r="A12" s="7">
        <v>7</v>
      </c>
      <c r="B12" s="8"/>
      <c r="C12" s="8"/>
      <c r="D12" s="13"/>
      <c r="E12" s="13"/>
      <c r="F12" s="8"/>
    </row>
    <row r="13" spans="1:6" ht="15.75">
      <c r="A13" s="7">
        <v>8</v>
      </c>
      <c r="B13" s="8"/>
      <c r="C13" s="8"/>
      <c r="D13" s="13"/>
      <c r="E13" s="13"/>
      <c r="F13" s="8"/>
    </row>
    <row r="14" spans="1:6" ht="15.75">
      <c r="A14" s="7">
        <v>9</v>
      </c>
      <c r="B14" s="8"/>
      <c r="C14" s="8"/>
      <c r="D14" s="13"/>
      <c r="E14" s="13"/>
      <c r="F14" s="8"/>
    </row>
    <row r="15" spans="1:6" ht="15.75">
      <c r="A15" s="7">
        <v>10</v>
      </c>
      <c r="B15" s="8"/>
      <c r="C15" s="8"/>
      <c r="D15" s="13"/>
      <c r="E15" s="13"/>
      <c r="F15" s="8"/>
    </row>
    <row r="16" spans="1:6" ht="15.75">
      <c r="A16" s="7"/>
      <c r="B16" s="8" t="s">
        <v>116</v>
      </c>
      <c r="C16" s="8"/>
      <c r="D16" s="13"/>
      <c r="E16" s="13"/>
      <c r="F16" s="8"/>
    </row>
    <row r="17" spans="1:6" ht="15.75">
      <c r="A17" s="9"/>
      <c r="B17" s="10"/>
      <c r="C17" s="10"/>
      <c r="D17" s="10"/>
      <c r="E17" s="10"/>
      <c r="F17" s="10"/>
    </row>
    <row r="18" spans="1:6" ht="15.75">
      <c r="A18" s="11"/>
    </row>
  </sheetData>
  <mergeCells count="8">
    <mergeCell ref="A1:F1"/>
    <mergeCell ref="A4:A5"/>
    <mergeCell ref="B4:B5"/>
    <mergeCell ref="C4:C5"/>
    <mergeCell ref="D4:E4"/>
    <mergeCell ref="F4:F5"/>
    <mergeCell ref="A3:F3"/>
    <mergeCell ref="A2:F2"/>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dimension ref="A1:F17"/>
  <sheetViews>
    <sheetView workbookViewId="0">
      <selection activeCell="C22" sqref="C22"/>
    </sheetView>
  </sheetViews>
  <sheetFormatPr defaultRowHeight="15"/>
  <cols>
    <col min="1" max="1" width="5.28515625" style="3" customWidth="1"/>
    <col min="2" max="2" width="32" style="3" customWidth="1"/>
    <col min="3" max="3" width="18.85546875" style="3" customWidth="1"/>
    <col min="4" max="4" width="12" style="3" customWidth="1"/>
    <col min="5" max="5" width="13.28515625" style="3" customWidth="1"/>
    <col min="6" max="6" width="20" style="3" customWidth="1"/>
  </cols>
  <sheetData>
    <row r="1" spans="1:6" ht="15.75">
      <c r="A1" s="97" t="s">
        <v>154</v>
      </c>
      <c r="B1" s="97"/>
      <c r="C1" s="97"/>
      <c r="D1" s="97"/>
      <c r="E1" s="97"/>
      <c r="F1" s="97"/>
    </row>
    <row r="3" spans="1:6" ht="15.75">
      <c r="A3" s="147" t="s">
        <v>111</v>
      </c>
      <c r="B3" s="147" t="s">
        <v>153</v>
      </c>
      <c r="C3" s="147" t="s">
        <v>121</v>
      </c>
      <c r="D3" s="149" t="s">
        <v>122</v>
      </c>
      <c r="E3" s="150"/>
      <c r="F3" s="147" t="s">
        <v>113</v>
      </c>
    </row>
    <row r="4" spans="1:6" ht="15.75">
      <c r="A4" s="148"/>
      <c r="B4" s="148"/>
      <c r="C4" s="148"/>
      <c r="D4" s="4" t="s">
        <v>9</v>
      </c>
      <c r="E4" s="4" t="s">
        <v>217</v>
      </c>
      <c r="F4" s="148"/>
    </row>
    <row r="5" spans="1:6" ht="15.75">
      <c r="A5" s="7">
        <v>1</v>
      </c>
      <c r="B5" s="6"/>
      <c r="C5" s="6"/>
      <c r="D5" s="12"/>
      <c r="E5" s="12"/>
      <c r="F5" s="6"/>
    </row>
    <row r="6" spans="1:6" ht="15.75">
      <c r="A6" s="7">
        <v>2</v>
      </c>
      <c r="B6" s="8"/>
      <c r="C6" s="8"/>
      <c r="D6" s="13"/>
      <c r="E6" s="13"/>
      <c r="F6" s="8"/>
    </row>
    <row r="7" spans="1:6" ht="15.75">
      <c r="A7" s="7">
        <v>3</v>
      </c>
      <c r="B7" s="8"/>
      <c r="C7" s="8"/>
      <c r="D7" s="13"/>
      <c r="E7" s="13"/>
      <c r="F7" s="8"/>
    </row>
    <row r="8" spans="1:6" ht="15.75">
      <c r="A8" s="7">
        <v>4</v>
      </c>
      <c r="B8" s="8"/>
      <c r="C8" s="8"/>
      <c r="D8" s="13"/>
      <c r="E8" s="13"/>
      <c r="F8" s="8"/>
    </row>
    <row r="9" spans="1:6" ht="15.75">
      <c r="A9" s="7">
        <v>5</v>
      </c>
      <c r="B9" s="8"/>
      <c r="C9" s="8"/>
      <c r="D9" s="13"/>
      <c r="E9" s="13"/>
      <c r="F9" s="8"/>
    </row>
    <row r="10" spans="1:6" ht="15.75">
      <c r="A10" s="7">
        <v>6</v>
      </c>
      <c r="B10" s="8"/>
      <c r="C10" s="8"/>
      <c r="D10" s="13"/>
      <c r="E10" s="13"/>
      <c r="F10" s="8"/>
    </row>
    <row r="11" spans="1:6" ht="15.75">
      <c r="A11" s="7">
        <v>7</v>
      </c>
      <c r="B11" s="8"/>
      <c r="C11" s="8"/>
      <c r="D11" s="13"/>
      <c r="E11" s="13"/>
      <c r="F11" s="8"/>
    </row>
    <row r="12" spans="1:6" ht="15.75">
      <c r="A12" s="7">
        <v>8</v>
      </c>
      <c r="B12" s="8"/>
      <c r="C12" s="8"/>
      <c r="D12" s="13"/>
      <c r="E12" s="13"/>
      <c r="F12" s="8"/>
    </row>
    <row r="13" spans="1:6" ht="15.75">
      <c r="A13" s="7">
        <v>9</v>
      </c>
      <c r="B13" s="8"/>
      <c r="C13" s="8"/>
      <c r="D13" s="13"/>
      <c r="E13" s="13"/>
      <c r="F13" s="8"/>
    </row>
    <row r="14" spans="1:6" ht="15.75">
      <c r="A14" s="7">
        <v>10</v>
      </c>
      <c r="B14" s="8"/>
      <c r="C14" s="8"/>
      <c r="D14" s="13"/>
      <c r="E14" s="13"/>
      <c r="F14" s="8"/>
    </row>
    <row r="15" spans="1:6" ht="15.75">
      <c r="A15" s="7"/>
      <c r="B15" s="8" t="s">
        <v>116</v>
      </c>
      <c r="C15" s="8"/>
      <c r="D15" s="13"/>
      <c r="E15" s="13"/>
      <c r="F15" s="8"/>
    </row>
    <row r="16" spans="1:6" ht="15.75">
      <c r="A16" s="9"/>
      <c r="B16" s="10"/>
      <c r="C16" s="10"/>
      <c r="D16" s="10"/>
      <c r="E16" s="10"/>
      <c r="F16" s="10"/>
    </row>
    <row r="17" spans="1:1" ht="15.75">
      <c r="A17" s="11"/>
    </row>
  </sheetData>
  <mergeCells count="6">
    <mergeCell ref="A1:F1"/>
    <mergeCell ref="A3:A4"/>
    <mergeCell ref="B3:B4"/>
    <mergeCell ref="C3:C4"/>
    <mergeCell ref="D3:E3"/>
    <mergeCell ref="F3:F4"/>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Chung</vt:lpstr>
      <vt:lpstr>PL1-CSDL chuyên ngành</vt:lpstr>
      <vt:lpstr>PL2-Triển khai PM</vt:lpstr>
      <vt:lpstr>PL3-PMNM</vt:lpstr>
      <vt:lpstr>Chung!Print_Area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Lê Hồng Hà</dc:creator>
  <cp:lastModifiedBy>luuvietcuong</cp:lastModifiedBy>
  <cp:lastPrinted>2019-07-22T09:07:40Z</cp:lastPrinted>
  <dcterms:created xsi:type="dcterms:W3CDTF">2019-06-24T03:31:48Z</dcterms:created>
  <dcterms:modified xsi:type="dcterms:W3CDTF">2019-08-02T02:03:31Z</dcterms:modified>
</cp:coreProperties>
</file>